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660" tabRatio="622" activeTab="2"/>
  </bookViews>
  <sheets>
    <sheet name="approved course" sheetId="1" r:id="rId1"/>
    <sheet name="selected course" sheetId="2" r:id="rId2"/>
    <sheet name="listed course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Beckmann, D.</author>
  </authors>
  <commentList>
    <comment ref="J5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J6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J7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J8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J13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J14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email Davey.DeLeenheer@mil.be 09.05.2018</t>
        </r>
      </text>
    </comment>
    <comment ref="U10" authorId="0">
      <text>
        <r>
          <rPr>
            <b/>
            <sz val="9"/>
            <rFont val="Tahoma"/>
            <family val="0"/>
          </rPr>
          <t>Beckmann, D.:</t>
        </r>
        <r>
          <rPr>
            <sz val="9"/>
            <rFont val="Tahoma"/>
            <family val="0"/>
          </rPr>
          <t xml:space="preserve">
Input HUN SNR CCOE Atila Szamosi</t>
        </r>
      </text>
    </comment>
  </commentList>
</comments>
</file>

<file path=xl/comments2.xml><?xml version="1.0" encoding="utf-8"?>
<comments xmlns="http://schemas.openxmlformats.org/spreadsheetml/2006/main">
  <authors>
    <author>Beckmann, D.</author>
  </authors>
  <commentList>
    <comment ref="AL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Syndicate Mentor NATO MNCG &amp; LL</t>
        </r>
      </text>
    </comment>
    <comment ref="K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Syndicate Mentor National Specificities</t>
        </r>
      </text>
    </comment>
    <comment ref="K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Syndicate Mentor National Specificities</t>
        </r>
      </text>
    </comment>
    <comment ref="BD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Syndicate Mentor US CA National Specificities</t>
        </r>
      </text>
    </comment>
    <comment ref="BD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Syndicate Mentor US CA National Specificities</t>
        </r>
      </text>
    </comment>
    <comment ref="AH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H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I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I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S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S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T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T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V14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  <comment ref="AV15" authorId="0">
      <text>
        <r>
          <rPr>
            <b/>
            <sz val="9"/>
            <rFont val="Tahoma"/>
            <family val="2"/>
          </rPr>
          <t>Beckmann, D.:</t>
        </r>
        <r>
          <rPr>
            <sz val="9"/>
            <rFont val="Tahoma"/>
            <family val="2"/>
          </rPr>
          <t xml:space="preserve">
Request NSO: Planning SO from JFC or NRDC level</t>
        </r>
      </text>
    </comment>
  </commentList>
</comments>
</file>

<file path=xl/sharedStrings.xml><?xml version="1.0" encoding="utf-8"?>
<sst xmlns="http://schemas.openxmlformats.org/spreadsheetml/2006/main" count="496" uniqueCount="203">
  <si>
    <t>Instructor Support</t>
  </si>
  <si>
    <t>No</t>
  </si>
  <si>
    <t>Country / Unit</t>
  </si>
  <si>
    <t>Place</t>
  </si>
  <si>
    <t>Course START</t>
  </si>
  <si>
    <t>Course END</t>
  </si>
  <si>
    <t xml:space="preserve">Instructor familiaryzation start day </t>
  </si>
  <si>
    <t>IPC/ M P C</t>
  </si>
  <si>
    <t>BEL</t>
  </si>
  <si>
    <t>CCOE</t>
  </si>
  <si>
    <t>CZE</t>
  </si>
  <si>
    <t>DEU</t>
  </si>
  <si>
    <t>HUN</t>
  </si>
  <si>
    <t>JFCBS</t>
  </si>
  <si>
    <t>NLD</t>
  </si>
  <si>
    <t>NSO</t>
  </si>
  <si>
    <t>MN-CG</t>
  </si>
  <si>
    <t>MNC NE</t>
  </si>
  <si>
    <t>POL</t>
  </si>
  <si>
    <t>SVN</t>
  </si>
  <si>
    <t>TUR</t>
  </si>
  <si>
    <t>353 CACOM</t>
  </si>
  <si>
    <t>361 CA BDE</t>
  </si>
  <si>
    <t>Open</t>
  </si>
  <si>
    <t>Offer</t>
  </si>
  <si>
    <t>Estimated
 Number</t>
  </si>
  <si>
    <t>surplus</t>
  </si>
  <si>
    <t>done
open</t>
  </si>
  <si>
    <t>NATO accredited CIMIC courses</t>
  </si>
  <si>
    <t>The Hague</t>
  </si>
  <si>
    <t>SWE</t>
  </si>
  <si>
    <t>HQ AIRCOM</t>
  </si>
  <si>
    <t xml:space="preserve">HQ SACT </t>
  </si>
  <si>
    <t>TBD</t>
  </si>
  <si>
    <t>Listed CIMIC course</t>
  </si>
  <si>
    <t>Kielce</t>
  </si>
  <si>
    <t>Nienburg</t>
  </si>
  <si>
    <t>Budapest</t>
  </si>
  <si>
    <t xml:space="preserve">NATO CIMIC Staff Worker Course </t>
  </si>
  <si>
    <t>NATO CIMIC Staff Worker Course</t>
  </si>
  <si>
    <t>Maribor</t>
  </si>
  <si>
    <t>NATO CIMIC Field Worker Course</t>
  </si>
  <si>
    <t xml:space="preserve">Status: </t>
  </si>
  <si>
    <t>JFKSWCS</t>
  </si>
  <si>
    <t>EUROCORPS</t>
  </si>
  <si>
    <t>UKR</t>
  </si>
  <si>
    <t>SOCEUR</t>
  </si>
  <si>
    <t>FINCENT</t>
  </si>
  <si>
    <t>NRDC Lille</t>
  </si>
  <si>
    <t xml:space="preserve">JFC Naples </t>
  </si>
  <si>
    <t xml:space="preserve">NATO CIMIC Field Worker Course </t>
  </si>
  <si>
    <t xml:space="preserve">M9-57 NATO CMI/CIMIC orientation course </t>
  </si>
  <si>
    <t>Oberammergau</t>
  </si>
  <si>
    <t>21 TSC</t>
  </si>
  <si>
    <t>NATO CIMIC Field Worker Course 01/19</t>
  </si>
  <si>
    <t>Activity
2019</t>
  </si>
  <si>
    <t>NATO CIMIC Staff Worker Course 01/19</t>
  </si>
  <si>
    <t>NATO CIMIC Field Worker Course 02/19</t>
  </si>
  <si>
    <t>NATO CIMIC Staff Worker Course 02/19</t>
  </si>
  <si>
    <t>NATO CIMIC Field Worker Course 03/19</t>
  </si>
  <si>
    <t>NATO CIMIC Staff Worker Course 03/19</t>
  </si>
  <si>
    <t>NATO CIMIC and CMI Higher Command Course 01/19</t>
  </si>
  <si>
    <t>NATO CIMIC and CMI Higher Command Course 02/19</t>
  </si>
  <si>
    <t>NATO CIMIC Liaison Course 01/19</t>
  </si>
  <si>
    <t>NATO CIMIC Liaison Course 02/19</t>
  </si>
  <si>
    <t>NATO CIMIC Liaison Course 03/19</t>
  </si>
  <si>
    <t>NATO CIMIC and CMI Functional Specialist Course 01/19</t>
  </si>
  <si>
    <t>NATO CIMIC and CMI Functional Specialist Course 02/19</t>
  </si>
  <si>
    <t>NATO CIMIC and CMI Functional Specialist Course 03/19</t>
  </si>
  <si>
    <t>25.02.2019</t>
  </si>
  <si>
    <t>08.03.2019</t>
  </si>
  <si>
    <t>20.02.2018</t>
  </si>
  <si>
    <t>20.02.2019</t>
  </si>
  <si>
    <t>02.09.2019</t>
  </si>
  <si>
    <t>13.09.2019</t>
  </si>
  <si>
    <t>28.08.2019</t>
  </si>
  <si>
    <t>11.11.2019</t>
  </si>
  <si>
    <t>22.11.2019</t>
  </si>
  <si>
    <t>06.11.2019</t>
  </si>
  <si>
    <t>18.03.2019</t>
  </si>
  <si>
    <t>29.03.2019</t>
  </si>
  <si>
    <t>13.03.2019</t>
  </si>
  <si>
    <t>27.11.2019</t>
  </si>
  <si>
    <t>02.12.2019</t>
  </si>
  <si>
    <t>13.12.2019</t>
  </si>
  <si>
    <t>11.02.2019</t>
  </si>
  <si>
    <t>15.02.2019</t>
  </si>
  <si>
    <t>07.02.2019</t>
  </si>
  <si>
    <t>08.07.2019</t>
  </si>
  <si>
    <t>12.07.2019</t>
  </si>
  <si>
    <t>04.07.2019</t>
  </si>
  <si>
    <t>17.10.2019</t>
  </si>
  <si>
    <t>25.10.2019</t>
  </si>
  <si>
    <t>21.10.2019</t>
  </si>
  <si>
    <t>28.01.2019</t>
  </si>
  <si>
    <t>01.02.2019</t>
  </si>
  <si>
    <t>23.01.2019</t>
  </si>
  <si>
    <t>24.06.2019</t>
  </si>
  <si>
    <t>28.06.2019</t>
  </si>
  <si>
    <t>19.06.2019</t>
  </si>
  <si>
    <t>23.09.2019</t>
  </si>
  <si>
    <t>27.09.2019</t>
  </si>
  <si>
    <t>18.09.2019</t>
  </si>
  <si>
    <t>NCFWC 01/19</t>
  </si>
  <si>
    <t>NCSWC 01/19</t>
  </si>
  <si>
    <t>NCFWC 02/19</t>
  </si>
  <si>
    <t>NCSWC 02/19</t>
  </si>
  <si>
    <t>NCFWC 03/19</t>
  </si>
  <si>
    <t>NCSWC 03/19</t>
  </si>
  <si>
    <t>NCHCC 01/19</t>
  </si>
  <si>
    <t>NCHCC 02/19</t>
  </si>
  <si>
    <t>NCLC 01/19</t>
  </si>
  <si>
    <t>NCLC 02/19</t>
  </si>
  <si>
    <t>NCLC 03/19</t>
  </si>
  <si>
    <t>NCFSC 01/19</t>
  </si>
  <si>
    <t>NCFSC 02/19</t>
  </si>
  <si>
    <t>NCFSC 03/19</t>
  </si>
  <si>
    <t>25.03.2019</t>
  </si>
  <si>
    <t>16.09.2019</t>
  </si>
  <si>
    <t>20.09.2019</t>
  </si>
  <si>
    <t>03.06.2019</t>
  </si>
  <si>
    <t>14.06.2019</t>
  </si>
  <si>
    <t>29.05.2019</t>
  </si>
  <si>
    <t>30.09.2019</t>
  </si>
  <si>
    <t>11.10.2019</t>
  </si>
  <si>
    <t>25.09.2019</t>
  </si>
  <si>
    <t xml:space="preserve">NATO CIMIC Liaison Course </t>
  </si>
  <si>
    <t>08.04.2019</t>
  </si>
  <si>
    <t>12.04.2019</t>
  </si>
  <si>
    <t>03.04.2019</t>
  </si>
  <si>
    <t>EUCOM J9</t>
  </si>
  <si>
    <t>SHAPE J9</t>
  </si>
  <si>
    <t>US Joint Warfare Centre</t>
  </si>
  <si>
    <t>USA</t>
  </si>
  <si>
    <t>B/3/1 SWTG (A)</t>
  </si>
  <si>
    <t>Instructor Support in 2019</t>
  </si>
  <si>
    <t>Status: 16.04.2018</t>
  </si>
  <si>
    <t xml:space="preserve">DEU  </t>
  </si>
  <si>
    <t xml:space="preserve">NLD  </t>
  </si>
  <si>
    <r>
      <t xml:space="preserve">CAN </t>
    </r>
    <r>
      <rPr>
        <b/>
        <sz val="8"/>
        <rFont val="Arial"/>
        <family val="2"/>
      </rPr>
      <t>Peace Support Training Centre</t>
    </r>
  </si>
  <si>
    <r>
      <t xml:space="preserve">DEU </t>
    </r>
    <r>
      <rPr>
        <b/>
        <sz val="8"/>
        <rFont val="Arial"/>
        <family val="2"/>
      </rPr>
      <t>ZMZBw</t>
    </r>
  </si>
  <si>
    <t xml:space="preserve">GBR  </t>
  </si>
  <si>
    <t>COE</t>
  </si>
  <si>
    <r>
      <t xml:space="preserve">AUT </t>
    </r>
    <r>
      <rPr>
        <b/>
        <sz val="8"/>
        <rFont val="Arial"/>
        <family val="2"/>
      </rPr>
      <t>CIMIC UNIT</t>
    </r>
    <r>
      <rPr>
        <b/>
        <sz val="10"/>
        <rFont val="Arial"/>
        <family val="2"/>
      </rPr>
      <t xml:space="preserve"> </t>
    </r>
  </si>
  <si>
    <t>HQ TF LATVIA</t>
  </si>
  <si>
    <t>HQ`s</t>
  </si>
  <si>
    <r>
      <t xml:space="preserve">PRT </t>
    </r>
    <r>
      <rPr>
        <sz val="8"/>
        <rFont val="Arial"/>
        <family val="2"/>
      </rPr>
      <t>Instituto Universitario Militar</t>
    </r>
  </si>
  <si>
    <r>
      <t xml:space="preserve">LTU </t>
    </r>
    <r>
      <rPr>
        <sz val="8"/>
        <rFont val="Arial"/>
        <family val="2"/>
      </rPr>
      <t>Defence Staff of the Lituanian Army</t>
    </r>
  </si>
  <si>
    <r>
      <t xml:space="preserve">GBR </t>
    </r>
    <r>
      <rPr>
        <sz val="8"/>
        <rFont val="Arial"/>
        <family val="2"/>
      </rPr>
      <t>HQ ACCAircom CIMIC</t>
    </r>
  </si>
  <si>
    <r>
      <t xml:space="preserve">GBR </t>
    </r>
    <r>
      <rPr>
        <sz val="8"/>
        <rFont val="Arial"/>
        <family val="2"/>
      </rPr>
      <t>77th Brigade, British Army</t>
    </r>
  </si>
  <si>
    <r>
      <t xml:space="preserve">DEU </t>
    </r>
    <r>
      <rPr>
        <sz val="8"/>
        <rFont val="Arial"/>
        <family val="2"/>
      </rPr>
      <t>State Command NRW</t>
    </r>
  </si>
  <si>
    <r>
      <t xml:space="preserve">DNK </t>
    </r>
    <r>
      <rPr>
        <sz val="8"/>
        <rFont val="Arial"/>
        <family val="2"/>
      </rPr>
      <t>Army Intelligence Centre</t>
    </r>
  </si>
  <si>
    <r>
      <t xml:space="preserve">LVA </t>
    </r>
    <r>
      <rPr>
        <sz val="8"/>
        <rFont val="Arial"/>
        <family val="2"/>
      </rPr>
      <t>JHQ SOF</t>
    </r>
  </si>
  <si>
    <t>SFA COE</t>
  </si>
  <si>
    <t>M&amp;S COE</t>
  </si>
  <si>
    <r>
      <t xml:space="preserve">ESP </t>
    </r>
    <r>
      <rPr>
        <sz val="8"/>
        <rFont val="Arial"/>
        <family val="2"/>
      </rPr>
      <t>CIMIC Battallion</t>
    </r>
  </si>
  <si>
    <r>
      <t xml:space="preserve">SVN </t>
    </r>
    <r>
      <rPr>
        <sz val="8"/>
        <rFont val="Arial"/>
        <family val="2"/>
      </rPr>
      <t>MOD</t>
    </r>
  </si>
  <si>
    <t>Stratcom COE</t>
  </si>
  <si>
    <t>NRDC TUR</t>
  </si>
  <si>
    <t>NRDC</t>
  </si>
  <si>
    <r>
      <t xml:space="preserve">NLD </t>
    </r>
    <r>
      <rPr>
        <sz val="8"/>
        <rFont val="Arial"/>
        <family val="2"/>
      </rPr>
      <t>1CMI</t>
    </r>
  </si>
  <si>
    <r>
      <t>NLD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Defence</t>
    </r>
  </si>
  <si>
    <r>
      <t xml:space="preserve">GRC </t>
    </r>
    <r>
      <rPr>
        <sz val="8"/>
        <rFont val="Arial"/>
        <family val="2"/>
      </rPr>
      <t>MPOSTC</t>
    </r>
  </si>
  <si>
    <r>
      <t xml:space="preserve">ITA </t>
    </r>
    <r>
      <rPr>
        <sz val="8"/>
        <rFont val="Arial"/>
        <family val="2"/>
      </rPr>
      <t xml:space="preserve">Defence General Staff </t>
    </r>
  </si>
  <si>
    <t>LANDCOM</t>
  </si>
  <si>
    <r>
      <t xml:space="preserve">LVA </t>
    </r>
    <r>
      <rPr>
        <sz val="8"/>
        <rFont val="Arial"/>
        <family val="2"/>
      </rPr>
      <t>NFIU</t>
    </r>
  </si>
  <si>
    <t>LVA</t>
  </si>
  <si>
    <r>
      <t xml:space="preserve">DEU </t>
    </r>
    <r>
      <rPr>
        <sz val="8"/>
        <rFont val="Arial"/>
        <family val="2"/>
      </rPr>
      <t>Command and Staff College</t>
    </r>
  </si>
  <si>
    <t>ITA</t>
  </si>
  <si>
    <t>Motta di Livenza</t>
  </si>
  <si>
    <t>01.04.2019</t>
  </si>
  <si>
    <t>27.03.2019</t>
  </si>
  <si>
    <t>04.03.2019</t>
  </si>
  <si>
    <t>27.02.2019</t>
  </si>
  <si>
    <t>CIMIC Functional Specialist Course - MNCG</t>
  </si>
  <si>
    <t>CIMIC Liaison Course - MNCG</t>
  </si>
  <si>
    <t>15.11.2019</t>
  </si>
  <si>
    <t>07.10.2019</t>
  </si>
  <si>
    <t>18.10.2019</t>
  </si>
  <si>
    <t>n/a</t>
  </si>
  <si>
    <t>NATO CIMIC Liaison Course</t>
  </si>
  <si>
    <t>GBR</t>
  </si>
  <si>
    <t>Joint Warfare Centre</t>
  </si>
  <si>
    <t>COE`s</t>
  </si>
  <si>
    <t>CIMIC Tactical Operator Course - MNCG</t>
  </si>
  <si>
    <t>CIMIC Intercultural Mediator Course - MNCG</t>
  </si>
  <si>
    <t>13.05.2019</t>
  </si>
  <si>
    <t>24.05.2019</t>
  </si>
  <si>
    <t>08.05.2019</t>
  </si>
  <si>
    <t>HQ</t>
  </si>
  <si>
    <t>AIRCOM</t>
  </si>
  <si>
    <t>NATO CIMIC/ CMI Orientation Course</t>
  </si>
  <si>
    <t>tbd</t>
  </si>
  <si>
    <t>DEU, NSO</t>
  </si>
  <si>
    <t>1GNC</t>
  </si>
  <si>
    <t>CIMIC Field Workers Course - MPSOTC</t>
  </si>
  <si>
    <t>GRC</t>
  </si>
  <si>
    <t>Kilkis</t>
  </si>
  <si>
    <t>04.11.2019</t>
  </si>
  <si>
    <t>CAN</t>
  </si>
  <si>
    <t>Kingston</t>
  </si>
  <si>
    <t>CIMIC Operator Course - PSTC</t>
  </si>
  <si>
    <t>CIMIC Staff Officer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</si>
</sst>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dd/mm/yy;@"/>
    <numFmt numFmtId="185" formatCode="[$-C07]dddd\,\ dd\.\ mmmm\ yyyy"/>
    <numFmt numFmtId="186" formatCode="dd/mm/yyyy;@"/>
    <numFmt numFmtId="187" formatCode="dd/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0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84" fontId="0" fillId="0" borderId="11" xfId="0" applyNumberFormat="1" applyBorder="1" applyAlignment="1">
      <alignment horizontal="left"/>
    </xf>
    <xf numFmtId="184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/>
    </xf>
    <xf numFmtId="14" fontId="2" fillId="0" borderId="14" xfId="0" applyNumberFormat="1" applyFont="1" applyBorder="1" applyAlignment="1">
      <alignment horizontal="center" vertical="center" textRotation="90"/>
    </xf>
    <xf numFmtId="184" fontId="2" fillId="0" borderId="14" xfId="0" applyNumberFormat="1" applyFont="1" applyBorder="1" applyAlignment="1">
      <alignment horizontal="left" vertical="center" textRotation="90"/>
    </xf>
    <xf numFmtId="184" fontId="2" fillId="0" borderId="14" xfId="0" applyNumberFormat="1" applyFont="1" applyFill="1" applyBorder="1" applyAlignment="1">
      <alignment horizontal="left" vertical="center" textRotation="90" wrapText="1"/>
    </xf>
    <xf numFmtId="184" fontId="2" fillId="33" borderId="14" xfId="0" applyNumberFormat="1" applyFont="1" applyFill="1" applyBorder="1" applyAlignment="1">
      <alignment horizontal="center" vertical="center" textRotation="90" wrapText="1"/>
    </xf>
    <xf numFmtId="184" fontId="2" fillId="0" borderId="14" xfId="0" applyNumberFormat="1" applyFont="1" applyBorder="1" applyAlignment="1">
      <alignment horizontal="left" vertical="center" textRotation="90" wrapText="1"/>
    </xf>
    <xf numFmtId="49" fontId="2" fillId="34" borderId="14" xfId="0" applyNumberFormat="1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184" fontId="3" fillId="35" borderId="18" xfId="0" applyNumberFormat="1" applyFont="1" applyFill="1" applyBorder="1" applyAlignment="1" applyProtection="1">
      <alignment horizontal="left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14" fontId="3" fillId="36" borderId="18" xfId="0" applyNumberFormat="1" applyFont="1" applyFill="1" applyBorder="1" applyAlignment="1">
      <alignment/>
    </xf>
    <xf numFmtId="184" fontId="3" fillId="36" borderId="21" xfId="0" applyNumberFormat="1" applyFont="1" applyFill="1" applyBorder="1" applyAlignment="1" applyProtection="1">
      <alignment horizontal="left"/>
      <protection locked="0"/>
    </xf>
    <xf numFmtId="184" fontId="3" fillId="36" borderId="18" xfId="0" applyNumberFormat="1" applyFont="1" applyFill="1" applyBorder="1" applyAlignment="1" applyProtection="1">
      <alignment horizontal="left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>
      <alignment horizontal="center" vertical="center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1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14" fontId="3" fillId="35" borderId="21" xfId="0" applyNumberFormat="1" applyFont="1" applyFill="1" applyBorder="1" applyAlignment="1">
      <alignment/>
    </xf>
    <xf numFmtId="184" fontId="3" fillId="35" borderId="21" xfId="0" applyNumberFormat="1" applyFont="1" applyFill="1" applyBorder="1" applyAlignment="1" applyProtection="1">
      <alignment horizontal="left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21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 horizontal="center"/>
    </xf>
    <xf numFmtId="184" fontId="3" fillId="36" borderId="28" xfId="0" applyNumberFormat="1" applyFont="1" applyFill="1" applyBorder="1" applyAlignment="1" applyProtection="1">
      <alignment horizontal="left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28" xfId="0" applyNumberFormat="1" applyFont="1" applyFill="1" applyBorder="1" applyAlignment="1">
      <alignment horizontal="center" vertical="center"/>
    </xf>
    <xf numFmtId="0" fontId="2" fillId="36" borderId="28" xfId="0" applyNumberFormat="1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184" fontId="3" fillId="35" borderId="11" xfId="0" applyNumberFormat="1" applyFont="1" applyFill="1" applyBorder="1" applyAlignment="1" applyProtection="1">
      <alignment horizontal="left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184" fontId="3" fillId="36" borderId="32" xfId="0" applyNumberFormat="1" applyFont="1" applyFill="1" applyBorder="1" applyAlignment="1" applyProtection="1">
      <alignment horizontal="left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>
      <alignment horizontal="center" vertical="center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3" fillId="36" borderId="18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/>
    </xf>
    <xf numFmtId="0" fontId="3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2" fillId="35" borderId="11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3" fillId="36" borderId="27" xfId="0" applyFont="1" applyFill="1" applyBorder="1" applyAlignment="1">
      <alignment horizontal="center"/>
    </xf>
    <xf numFmtId="0" fontId="2" fillId="36" borderId="27" xfId="0" applyNumberFormat="1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2" fillId="36" borderId="21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5" borderId="29" xfId="0" applyFont="1" applyFill="1" applyBorder="1" applyAlignment="1">
      <alignment horizontal="center"/>
    </xf>
    <xf numFmtId="0" fontId="3" fillId="35" borderId="28" xfId="0" applyFont="1" applyFill="1" applyBorder="1" applyAlignment="1">
      <alignment/>
    </xf>
    <xf numFmtId="184" fontId="3" fillId="35" borderId="28" xfId="0" applyNumberFormat="1" applyFont="1" applyFill="1" applyBorder="1" applyAlignment="1">
      <alignment horizontal="center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>
      <alignment horizontal="center" vertical="center"/>
    </xf>
    <xf numFmtId="0" fontId="3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184" fontId="3" fillId="36" borderId="11" xfId="0" applyNumberFormat="1" applyFont="1" applyFill="1" applyBorder="1" applyAlignment="1" applyProtection="1">
      <alignment horizontal="left"/>
      <protection locked="0"/>
    </xf>
    <xf numFmtId="0" fontId="3" fillId="36" borderId="11" xfId="0" applyFont="1" applyFill="1" applyBorder="1" applyAlignment="1" applyProtection="1">
      <alignment horizontal="center"/>
      <protection locked="0"/>
    </xf>
    <xf numFmtId="14" fontId="3" fillId="36" borderId="18" xfId="0" applyNumberFormat="1" applyFont="1" applyFill="1" applyBorder="1" applyAlignment="1" applyProtection="1">
      <alignment/>
      <protection locked="0"/>
    </xf>
    <xf numFmtId="0" fontId="3" fillId="36" borderId="11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1" xfId="0" applyFont="1" applyFill="1" applyBorder="1" applyAlignment="1" applyProtection="1">
      <alignment horizontal="center"/>
      <protection locked="0"/>
    </xf>
    <xf numFmtId="14" fontId="3" fillId="35" borderId="21" xfId="0" applyNumberFormat="1" applyFont="1" applyFill="1" applyBorder="1" applyAlignment="1" applyProtection="1">
      <alignment/>
      <protection locked="0"/>
    </xf>
    <xf numFmtId="184" fontId="3" fillId="35" borderId="21" xfId="0" applyNumberFormat="1" applyFont="1" applyFill="1" applyBorder="1" applyAlignment="1" applyProtection="1">
      <alignment horizontal="center"/>
      <protection locked="0"/>
    </xf>
    <xf numFmtId="184" fontId="3" fillId="35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/>
      <protection locked="0"/>
    </xf>
    <xf numFmtId="184" fontId="3" fillId="36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>
      <alignment horizontal="center" vertical="center"/>
    </xf>
    <xf numFmtId="184" fontId="3" fillId="36" borderId="36" xfId="0" applyNumberFormat="1" applyFon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 applyProtection="1">
      <alignment horizontal="center"/>
      <protection locked="0"/>
    </xf>
    <xf numFmtId="14" fontId="3" fillId="36" borderId="38" xfId="0" applyNumberFormat="1" applyFont="1" applyFill="1" applyBorder="1" applyAlignment="1" applyProtection="1">
      <alignment/>
      <protection locked="0"/>
    </xf>
    <xf numFmtId="184" fontId="3" fillId="36" borderId="38" xfId="0" applyNumberFormat="1" applyFont="1" applyFill="1" applyBorder="1" applyAlignment="1" applyProtection="1">
      <alignment horizontal="center"/>
      <protection locked="0"/>
    </xf>
    <xf numFmtId="184" fontId="3" fillId="36" borderId="38" xfId="0" applyNumberFormat="1" applyFont="1" applyFill="1" applyBorder="1" applyAlignment="1" applyProtection="1">
      <alignment horizontal="left"/>
      <protection locked="0"/>
    </xf>
    <xf numFmtId="0" fontId="3" fillId="36" borderId="38" xfId="0" applyFont="1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>
      <alignment horizontal="center" vertical="center"/>
    </xf>
    <xf numFmtId="0" fontId="3" fillId="36" borderId="38" xfId="0" applyNumberFormat="1" applyFont="1" applyFill="1" applyBorder="1" applyAlignment="1">
      <alignment horizontal="center" vertical="center"/>
    </xf>
    <xf numFmtId="0" fontId="2" fillId="36" borderId="38" xfId="0" applyNumberFormat="1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/>
    </xf>
    <xf numFmtId="184" fontId="3" fillId="35" borderId="18" xfId="0" applyNumberFormat="1" applyFont="1" applyFill="1" applyBorder="1" applyAlignment="1">
      <alignment horizontal="left"/>
    </xf>
    <xf numFmtId="184" fontId="3" fillId="36" borderId="18" xfId="0" applyNumberFormat="1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 vertical="center"/>
    </xf>
    <xf numFmtId="184" fontId="3" fillId="35" borderId="14" xfId="0" applyNumberFormat="1" applyFont="1" applyFill="1" applyBorder="1" applyAlignment="1" applyProtection="1">
      <alignment horizontal="left"/>
      <protection locked="0"/>
    </xf>
    <xf numFmtId="0" fontId="3" fillId="36" borderId="28" xfId="0" applyFont="1" applyFill="1" applyBorder="1" applyAlignment="1" applyProtection="1">
      <alignment horizontal="center"/>
      <protection locked="0"/>
    </xf>
    <xf numFmtId="14" fontId="3" fillId="36" borderId="28" xfId="0" applyNumberFormat="1" applyFont="1" applyFill="1" applyBorder="1" applyAlignment="1" applyProtection="1">
      <alignment/>
      <protection locked="0"/>
    </xf>
    <xf numFmtId="184" fontId="3" fillId="36" borderId="28" xfId="0" applyNumberFormat="1" applyFont="1" applyFill="1" applyBorder="1" applyAlignment="1" applyProtection="1">
      <alignment horizontal="center"/>
      <protection locked="0"/>
    </xf>
    <xf numFmtId="184" fontId="3" fillId="36" borderId="30" xfId="0" applyNumberFormat="1" applyFont="1" applyFill="1" applyBorder="1" applyAlignment="1" applyProtection="1">
      <alignment horizontal="center"/>
      <protection locked="0"/>
    </xf>
    <xf numFmtId="184" fontId="3" fillId="36" borderId="28" xfId="0" applyNumberFormat="1" applyFont="1" applyFill="1" applyBorder="1" applyAlignment="1">
      <alignment horizontal="left"/>
    </xf>
    <xf numFmtId="0" fontId="3" fillId="36" borderId="21" xfId="0" applyFont="1" applyFill="1" applyBorder="1" applyAlignment="1">
      <alignment/>
    </xf>
    <xf numFmtId="0" fontId="3" fillId="36" borderId="21" xfId="0" applyFont="1" applyFill="1" applyBorder="1" applyAlignment="1" applyProtection="1">
      <alignment horizontal="center"/>
      <protection locked="0"/>
    </xf>
    <xf numFmtId="14" fontId="3" fillId="36" borderId="21" xfId="0" applyNumberFormat="1" applyFont="1" applyFill="1" applyBorder="1" applyAlignment="1" applyProtection="1">
      <alignment/>
      <protection locked="0"/>
    </xf>
    <xf numFmtId="184" fontId="3" fillId="36" borderId="21" xfId="0" applyNumberFormat="1" applyFont="1" applyFill="1" applyBorder="1" applyAlignment="1" applyProtection="1">
      <alignment horizontal="center"/>
      <protection locked="0"/>
    </xf>
    <xf numFmtId="184" fontId="3" fillId="36" borderId="21" xfId="0" applyNumberFormat="1" applyFont="1" applyFill="1" applyBorder="1" applyAlignment="1">
      <alignment horizontal="left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 applyProtection="1">
      <alignment horizontal="center"/>
      <protection locked="0"/>
    </xf>
    <xf numFmtId="14" fontId="3" fillId="35" borderId="14" xfId="0" applyNumberFormat="1" applyFont="1" applyFill="1" applyBorder="1" applyAlignment="1" applyProtection="1">
      <alignment/>
      <protection locked="0"/>
    </xf>
    <xf numFmtId="184" fontId="3" fillId="35" borderId="14" xfId="0" applyNumberFormat="1" applyFont="1" applyFill="1" applyBorder="1" applyAlignment="1" applyProtection="1">
      <alignment horizontal="center"/>
      <protection locked="0"/>
    </xf>
    <xf numFmtId="184" fontId="3" fillId="35" borderId="15" xfId="0" applyNumberFormat="1" applyFont="1" applyFill="1" applyBorder="1" applyAlignment="1">
      <alignment horizontal="center"/>
    </xf>
    <xf numFmtId="184" fontId="3" fillId="35" borderId="14" xfId="0" applyNumberFormat="1" applyFont="1" applyFill="1" applyBorder="1" applyAlignment="1">
      <alignment horizontal="left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>
      <alignment/>
    </xf>
    <xf numFmtId="0" fontId="3" fillId="36" borderId="29" xfId="0" applyFont="1" applyFill="1" applyBorder="1" applyAlignment="1" applyProtection="1">
      <alignment horizontal="center"/>
      <protection locked="0"/>
    </xf>
    <xf numFmtId="0" fontId="7" fillId="36" borderId="28" xfId="0" applyFont="1" applyFill="1" applyBorder="1" applyAlignment="1" applyProtection="1">
      <alignment/>
      <protection locked="0"/>
    </xf>
    <xf numFmtId="184" fontId="3" fillId="36" borderId="30" xfId="0" applyNumberFormat="1" applyFont="1" applyFill="1" applyBorder="1" applyAlignment="1">
      <alignment horizontal="center"/>
    </xf>
    <xf numFmtId="184" fontId="8" fillId="36" borderId="28" xfId="0" applyNumberFormat="1" applyFont="1" applyFill="1" applyBorder="1" applyAlignment="1" applyProtection="1">
      <alignment horizontal="left"/>
      <protection locked="0"/>
    </xf>
    <xf numFmtId="0" fontId="3" fillId="36" borderId="3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184" fontId="0" fillId="0" borderId="0" xfId="0" applyNumberFormat="1" applyBorder="1" applyAlignment="1">
      <alignment horizontal="left"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 horizontal="center" vertical="center"/>
    </xf>
    <xf numFmtId="0" fontId="0" fillId="37" borderId="41" xfId="0" applyNumberFormat="1" applyFill="1" applyBorder="1" applyAlignment="1">
      <alignment horizontal="center" vertical="center"/>
    </xf>
    <xf numFmtId="0" fontId="9" fillId="38" borderId="4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 vertical="center"/>
    </xf>
    <xf numFmtId="0" fontId="9" fillId="3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9" borderId="21" xfId="0" applyFont="1" applyFill="1" applyBorder="1" applyAlignment="1">
      <alignment/>
    </xf>
    <xf numFmtId="0" fontId="0" fillId="37" borderId="4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9" borderId="15" xfId="0" applyFont="1" applyFill="1" applyBorder="1" applyAlignment="1">
      <alignment/>
    </xf>
    <xf numFmtId="0" fontId="0" fillId="0" borderId="38" xfId="0" applyBorder="1" applyAlignment="1">
      <alignment/>
    </xf>
    <xf numFmtId="184" fontId="0" fillId="0" borderId="38" xfId="0" applyNumberFormat="1" applyBorder="1" applyAlignment="1">
      <alignment horizontal="left"/>
    </xf>
    <xf numFmtId="184" fontId="0" fillId="0" borderId="38" xfId="0" applyNumberFormat="1" applyBorder="1" applyAlignment="1">
      <alignment/>
    </xf>
    <xf numFmtId="0" fontId="10" fillId="36" borderId="38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0" fillId="0" borderId="38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4" fillId="0" borderId="39" xfId="0" applyFont="1" applyFill="1" applyBorder="1" applyAlignment="1">
      <alignment/>
    </xf>
    <xf numFmtId="184" fontId="3" fillId="35" borderId="18" xfId="0" applyNumberFormat="1" applyFont="1" applyFill="1" applyBorder="1" applyAlignment="1" applyProtection="1">
      <alignment horizontal="center"/>
      <protection locked="0"/>
    </xf>
    <xf numFmtId="0" fontId="0" fillId="35" borderId="44" xfId="0" applyFill="1" applyBorder="1" applyAlignment="1">
      <alignment/>
    </xf>
    <xf numFmtId="0" fontId="0" fillId="0" borderId="38" xfId="0" applyBorder="1" applyAlignment="1">
      <alignment/>
    </xf>
    <xf numFmtId="184" fontId="3" fillId="35" borderId="28" xfId="0" applyNumberFormat="1" applyFont="1" applyFill="1" applyBorder="1" applyAlignment="1">
      <alignment horizontal="left"/>
    </xf>
    <xf numFmtId="184" fontId="3" fillId="35" borderId="27" xfId="0" applyNumberFormat="1" applyFont="1" applyFill="1" applyBorder="1" applyAlignment="1">
      <alignment horizontal="left"/>
    </xf>
    <xf numFmtId="0" fontId="3" fillId="36" borderId="11" xfId="0" applyFont="1" applyFill="1" applyBorder="1" applyAlignment="1">
      <alignment/>
    </xf>
    <xf numFmtId="0" fontId="3" fillId="36" borderId="32" xfId="0" applyFont="1" applyFill="1" applyBorder="1" applyAlignment="1" applyProtection="1">
      <alignment horizontal="center"/>
      <protection locked="0"/>
    </xf>
    <xf numFmtId="14" fontId="3" fillId="36" borderId="27" xfId="0" applyNumberFormat="1" applyFont="1" applyFill="1" applyBorder="1" applyAlignment="1" applyProtection="1">
      <alignment/>
      <protection locked="0"/>
    </xf>
    <xf numFmtId="184" fontId="3" fillId="36" borderId="27" xfId="0" applyNumberFormat="1" applyFont="1" applyFill="1" applyBorder="1" applyAlignment="1" applyProtection="1">
      <alignment horizontal="center"/>
      <protection locked="0"/>
    </xf>
    <xf numFmtId="184" fontId="3" fillId="36" borderId="34" xfId="0" applyNumberFormat="1" applyFont="1" applyFill="1" applyBorder="1" applyAlignment="1" applyProtection="1">
      <alignment horizontal="center"/>
      <protection locked="0"/>
    </xf>
    <xf numFmtId="184" fontId="3" fillId="36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36" borderId="45" xfId="0" applyFont="1" applyFill="1" applyBorder="1" applyAlignment="1">
      <alignment horizontal="center"/>
    </xf>
    <xf numFmtId="0" fontId="3" fillId="36" borderId="45" xfId="0" applyFont="1" applyFill="1" applyBorder="1" applyAlignment="1">
      <alignment/>
    </xf>
    <xf numFmtId="0" fontId="3" fillId="36" borderId="45" xfId="0" applyFont="1" applyFill="1" applyBorder="1" applyAlignment="1" applyProtection="1">
      <alignment horizontal="center" vertical="center"/>
      <protection locked="0"/>
    </xf>
    <xf numFmtId="0" fontId="3" fillId="36" borderId="45" xfId="0" applyFont="1" applyFill="1" applyBorder="1" applyAlignment="1" applyProtection="1">
      <alignment horizontal="left" vertical="center"/>
      <protection locked="0"/>
    </xf>
    <xf numFmtId="14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Font="1" applyFill="1" applyBorder="1" applyAlignment="1">
      <alignment horizontal="center" vertical="center"/>
    </xf>
    <xf numFmtId="0" fontId="3" fillId="36" borderId="45" xfId="0" applyNumberFormat="1" applyFont="1" applyFill="1" applyBorder="1" applyAlignment="1">
      <alignment horizontal="center" vertical="center"/>
    </xf>
    <xf numFmtId="0" fontId="2" fillId="36" borderId="45" xfId="0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/>
    </xf>
    <xf numFmtId="0" fontId="0" fillId="35" borderId="21" xfId="0" applyFill="1" applyBorder="1" applyAlignment="1">
      <alignment/>
    </xf>
    <xf numFmtId="184" fontId="3" fillId="36" borderId="18" xfId="0" applyNumberFormat="1" applyFont="1" applyFill="1" applyBorder="1" applyAlignment="1">
      <alignment horizontal="center"/>
    </xf>
    <xf numFmtId="184" fontId="3" fillId="36" borderId="19" xfId="0" applyNumberFormat="1" applyFont="1" applyFill="1" applyBorder="1" applyAlignment="1">
      <alignment horizontal="center"/>
    </xf>
    <xf numFmtId="0" fontId="3" fillId="35" borderId="18" xfId="0" applyFont="1" applyFill="1" applyBorder="1" applyAlignment="1" applyProtection="1">
      <alignment horizontal="center"/>
      <protection locked="0"/>
    </xf>
    <xf numFmtId="14" fontId="3" fillId="35" borderId="18" xfId="0" applyNumberFormat="1" applyFont="1" applyFill="1" applyBorder="1" applyAlignment="1" applyProtection="1">
      <alignment/>
      <protection locked="0"/>
    </xf>
    <xf numFmtId="184" fontId="3" fillId="35" borderId="19" xfId="0" applyNumberFormat="1" applyFont="1" applyFill="1" applyBorder="1" applyAlignment="1" applyProtection="1">
      <alignment horizontal="center"/>
      <protection locked="0"/>
    </xf>
    <xf numFmtId="0" fontId="0" fillId="36" borderId="44" xfId="0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6" borderId="4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 applyProtection="1">
      <alignment horizontal="center"/>
      <protection locked="0"/>
    </xf>
    <xf numFmtId="14" fontId="3" fillId="36" borderId="0" xfId="0" applyNumberFormat="1" applyFont="1" applyFill="1" applyBorder="1" applyAlignment="1" applyProtection="1">
      <alignment/>
      <protection locked="0"/>
    </xf>
    <xf numFmtId="184" fontId="3" fillId="36" borderId="0" xfId="0" applyNumberFormat="1" applyFont="1" applyFill="1" applyBorder="1" applyAlignment="1" applyProtection="1">
      <alignment horizontal="center"/>
      <protection locked="0"/>
    </xf>
    <xf numFmtId="184" fontId="3" fillId="36" borderId="0" xfId="0" applyNumberFormat="1" applyFont="1" applyFill="1" applyBorder="1" applyAlignment="1" applyProtection="1">
      <alignment horizontal="left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3" fillId="36" borderId="42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/>
    </xf>
    <xf numFmtId="14" fontId="2" fillId="0" borderId="21" xfId="0" applyNumberFormat="1" applyFont="1" applyBorder="1" applyAlignment="1">
      <alignment horizontal="center" vertical="center" textRotation="90"/>
    </xf>
    <xf numFmtId="184" fontId="2" fillId="0" borderId="21" xfId="0" applyNumberFormat="1" applyFont="1" applyBorder="1" applyAlignment="1">
      <alignment horizontal="left" vertical="center" textRotation="90"/>
    </xf>
    <xf numFmtId="184" fontId="2" fillId="0" borderId="21" xfId="0" applyNumberFormat="1" applyFont="1" applyFill="1" applyBorder="1" applyAlignment="1">
      <alignment horizontal="left" vertical="center" textRotation="90" wrapText="1"/>
    </xf>
    <xf numFmtId="184" fontId="2" fillId="33" borderId="21" xfId="0" applyNumberFormat="1" applyFont="1" applyFill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/>
    </xf>
    <xf numFmtId="49" fontId="2" fillId="34" borderId="21" xfId="0" applyNumberFormat="1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 textRotation="90" wrapText="1"/>
    </xf>
    <xf numFmtId="14" fontId="3" fillId="36" borderId="11" xfId="0" applyNumberFormat="1" applyFont="1" applyFill="1" applyBorder="1" applyAlignment="1" applyProtection="1">
      <alignment/>
      <protection locked="0"/>
    </xf>
    <xf numFmtId="184" fontId="3" fillId="36" borderId="11" xfId="0" applyNumberFormat="1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14" fontId="3" fillId="36" borderId="45" xfId="0" applyNumberFormat="1" applyFont="1" applyFill="1" applyBorder="1" applyAlignment="1">
      <alignment/>
    </xf>
    <xf numFmtId="0" fontId="3" fillId="35" borderId="48" xfId="0" applyFont="1" applyFill="1" applyBorder="1" applyAlignment="1">
      <alignment horizontal="center"/>
    </xf>
    <xf numFmtId="0" fontId="3" fillId="35" borderId="45" xfId="0" applyFont="1" applyFill="1" applyBorder="1" applyAlignment="1">
      <alignment/>
    </xf>
    <xf numFmtId="0" fontId="3" fillId="35" borderId="45" xfId="0" applyFont="1" applyFill="1" applyBorder="1" applyAlignment="1">
      <alignment horizontal="center"/>
    </xf>
    <xf numFmtId="14" fontId="3" fillId="35" borderId="45" xfId="0" applyNumberFormat="1" applyFont="1" applyFill="1" applyBorder="1" applyAlignment="1">
      <alignment/>
    </xf>
    <xf numFmtId="14" fontId="3" fillId="35" borderId="45" xfId="0" applyNumberFormat="1" applyFont="1" applyFill="1" applyBorder="1" applyAlignment="1" applyProtection="1">
      <alignment horizontal="center" vertical="center"/>
      <protection locked="0"/>
    </xf>
    <xf numFmtId="0" fontId="3" fillId="35" borderId="45" xfId="0" applyFont="1" applyFill="1" applyBorder="1" applyAlignment="1" applyProtection="1">
      <alignment horizontal="center" vertical="center"/>
      <protection locked="0"/>
    </xf>
    <xf numFmtId="0" fontId="3" fillId="35" borderId="45" xfId="0" applyFont="1" applyFill="1" applyBorder="1" applyAlignment="1" applyProtection="1">
      <alignment horizontal="left" vertical="center"/>
      <protection locked="0"/>
    </xf>
    <xf numFmtId="0" fontId="3" fillId="35" borderId="45" xfId="0" applyFont="1" applyFill="1" applyBorder="1" applyAlignment="1">
      <alignment horizontal="center" vertical="center"/>
    </xf>
    <xf numFmtId="0" fontId="3" fillId="35" borderId="45" xfId="0" applyNumberFormat="1" applyFont="1" applyFill="1" applyBorder="1" applyAlignment="1">
      <alignment horizontal="center" vertical="center"/>
    </xf>
    <xf numFmtId="0" fontId="2" fillId="35" borderId="45" xfId="0" applyNumberFormat="1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/>
    </xf>
    <xf numFmtId="14" fontId="3" fillId="35" borderId="45" xfId="0" applyNumberFormat="1" applyFont="1" applyFill="1" applyBorder="1" applyAlignment="1">
      <alignment horizontal="left"/>
    </xf>
    <xf numFmtId="184" fontId="3" fillId="35" borderId="45" xfId="0" applyNumberFormat="1" applyFont="1" applyFill="1" applyBorder="1" applyAlignment="1">
      <alignment horizontal="center"/>
    </xf>
    <xf numFmtId="184" fontId="3" fillId="35" borderId="45" xfId="0" applyNumberFormat="1" applyFont="1" applyFill="1" applyBorder="1" applyAlignment="1" applyProtection="1">
      <alignment horizontal="left"/>
      <protection locked="0"/>
    </xf>
    <xf numFmtId="0" fontId="3" fillId="36" borderId="45" xfId="0" applyFont="1" applyFill="1" applyBorder="1" applyAlignment="1" applyProtection="1">
      <alignment horizontal="center"/>
      <protection locked="0"/>
    </xf>
    <xf numFmtId="14" fontId="3" fillId="36" borderId="45" xfId="0" applyNumberFormat="1" applyFont="1" applyFill="1" applyBorder="1" applyAlignment="1" applyProtection="1">
      <alignment/>
      <protection locked="0"/>
    </xf>
    <xf numFmtId="184" fontId="3" fillId="36" borderId="45" xfId="0" applyNumberFormat="1" applyFont="1" applyFill="1" applyBorder="1" applyAlignment="1" applyProtection="1">
      <alignment horizontal="center"/>
      <protection locked="0"/>
    </xf>
    <xf numFmtId="184" fontId="3" fillId="36" borderId="45" xfId="0" applyNumberFormat="1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3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3" fillId="35" borderId="21" xfId="0" applyNumberFormat="1" applyFont="1" applyFill="1" applyBorder="1" applyAlignment="1" applyProtection="1">
      <alignment horizontal="left"/>
      <protection locked="0"/>
    </xf>
    <xf numFmtId="0" fontId="3" fillId="36" borderId="18" xfId="0" applyNumberFormat="1" applyFont="1" applyFill="1" applyBorder="1" applyAlignment="1" applyProtection="1">
      <alignment horizontal="left"/>
      <protection locked="0"/>
    </xf>
    <xf numFmtId="0" fontId="3" fillId="36" borderId="27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Border="1" applyAlignment="1">
      <alignment horizontal="left"/>
    </xf>
    <xf numFmtId="0" fontId="10" fillId="39" borderId="21" xfId="0" applyNumberFormat="1" applyFont="1" applyFill="1" applyBorder="1" applyAlignment="1">
      <alignment/>
    </xf>
    <xf numFmtId="0" fontId="10" fillId="36" borderId="3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4" fontId="3" fillId="36" borderId="19" xfId="0" applyNumberFormat="1" applyFont="1" applyFill="1" applyBorder="1" applyAlignment="1">
      <alignment horizontal="left"/>
    </xf>
    <xf numFmtId="0" fontId="3" fillId="35" borderId="35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 vertical="center"/>
    </xf>
    <xf numFmtId="0" fontId="3" fillId="35" borderId="21" xfId="0" applyFont="1" applyFill="1" applyBorder="1" applyAlignment="1" applyProtection="1">
      <alignment horizontal="left" vertical="center"/>
      <protection locked="0"/>
    </xf>
    <xf numFmtId="186" fontId="3" fillId="35" borderId="21" xfId="0" applyNumberFormat="1" applyFont="1" applyFill="1" applyBorder="1" applyAlignment="1">
      <alignment horizontal="left"/>
    </xf>
    <xf numFmtId="187" fontId="3" fillId="35" borderId="2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6" borderId="3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3" fillId="36" borderId="40" xfId="0" applyFont="1" applyFill="1" applyBorder="1" applyAlignment="1">
      <alignment horizontal="center" vertical="center"/>
    </xf>
    <xf numFmtId="14" fontId="3" fillId="36" borderId="11" xfId="0" applyNumberFormat="1" applyFont="1" applyFill="1" applyBorder="1" applyAlignment="1">
      <alignment horizontal="center"/>
    </xf>
    <xf numFmtId="184" fontId="3" fillId="35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6" fontId="3" fillId="35" borderId="28" xfId="0" applyNumberFormat="1" applyFont="1" applyFill="1" applyBorder="1" applyAlignment="1">
      <alignment horizontal="center"/>
    </xf>
    <xf numFmtId="186" fontId="3" fillId="35" borderId="27" xfId="0" applyNumberFormat="1" applyFont="1" applyFill="1" applyBorder="1" applyAlignment="1">
      <alignment horizontal="center"/>
    </xf>
    <xf numFmtId="184" fontId="3" fillId="36" borderId="28" xfId="0" applyNumberFormat="1" applyFont="1" applyFill="1" applyBorder="1" applyAlignment="1">
      <alignment horizontal="center"/>
    </xf>
    <xf numFmtId="186" fontId="3" fillId="36" borderId="27" xfId="0" applyNumberFormat="1" applyFont="1" applyFill="1" applyBorder="1" applyAlignment="1">
      <alignment horizontal="center"/>
    </xf>
    <xf numFmtId="187" fontId="3" fillId="36" borderId="27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184" fontId="3" fillId="36" borderId="27" xfId="0" applyNumberFormat="1" applyFont="1" applyFill="1" applyBorder="1" applyAlignment="1">
      <alignment horizontal="center"/>
    </xf>
    <xf numFmtId="184" fontId="3" fillId="36" borderId="27" xfId="0" applyNumberFormat="1" applyFont="1" applyFill="1" applyBorder="1" applyAlignment="1">
      <alignment horizontal="left"/>
    </xf>
    <xf numFmtId="184" fontId="3" fillId="35" borderId="11" xfId="0" applyNumberFormat="1" applyFont="1" applyFill="1" applyBorder="1" applyAlignment="1" applyProtection="1">
      <alignment horizontal="center"/>
      <protection locked="0"/>
    </xf>
    <xf numFmtId="0" fontId="3" fillId="35" borderId="11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3" fillId="36" borderId="28" xfId="0" applyFont="1" applyFill="1" applyBorder="1" applyAlignment="1" applyProtection="1">
      <alignment horizontal="left" vertical="center"/>
      <protection locked="0"/>
    </xf>
    <xf numFmtId="14" fontId="3" fillId="36" borderId="28" xfId="0" applyNumberFormat="1" applyFont="1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>
      <alignment/>
    </xf>
    <xf numFmtId="0" fontId="52" fillId="35" borderId="21" xfId="0" applyFont="1" applyFill="1" applyBorder="1" applyAlignment="1">
      <alignment/>
    </xf>
    <xf numFmtId="0" fontId="0" fillId="0" borderId="0" xfId="0" applyAlignment="1">
      <alignment horizontal="center"/>
    </xf>
    <xf numFmtId="184" fontId="3" fillId="40" borderId="21" xfId="0" applyNumberFormat="1" applyFont="1" applyFill="1" applyBorder="1" applyAlignment="1">
      <alignment horizontal="center"/>
    </xf>
    <xf numFmtId="184" fontId="3" fillId="40" borderId="21" xfId="0" applyNumberFormat="1" applyFont="1" applyFill="1" applyBorder="1" applyAlignment="1">
      <alignment horizontal="left"/>
    </xf>
    <xf numFmtId="0" fontId="3" fillId="40" borderId="28" xfId="0" applyFont="1" applyFill="1" applyBorder="1" applyAlignment="1">
      <alignment/>
    </xf>
    <xf numFmtId="0" fontId="3" fillId="40" borderId="21" xfId="0" applyFont="1" applyFill="1" applyBorder="1" applyAlignment="1">
      <alignment horizontal="center"/>
    </xf>
    <xf numFmtId="14" fontId="3" fillId="40" borderId="21" xfId="0" applyNumberFormat="1" applyFont="1" applyFill="1" applyBorder="1" applyAlignment="1">
      <alignment/>
    </xf>
    <xf numFmtId="0" fontId="3" fillId="40" borderId="21" xfId="0" applyFont="1" applyFill="1" applyBorder="1" applyAlignment="1">
      <alignment/>
    </xf>
    <xf numFmtId="0" fontId="3" fillId="41" borderId="45" xfId="0" applyFont="1" applyFill="1" applyBorder="1" applyAlignment="1">
      <alignment/>
    </xf>
    <xf numFmtId="0" fontId="3" fillId="42" borderId="45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35" borderId="5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5" borderId="45" xfId="0" applyNumberFormat="1" applyFont="1" applyFill="1" applyBorder="1" applyAlignment="1" applyProtection="1">
      <alignment horizontal="center" vertical="center"/>
      <protection locked="0"/>
    </xf>
    <xf numFmtId="0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28" xfId="0" applyNumberFormat="1" applyFont="1" applyFill="1" applyBorder="1" applyAlignment="1" applyProtection="1">
      <alignment horizontal="center" vertical="center"/>
      <protection locked="0"/>
    </xf>
    <xf numFmtId="0" fontId="3" fillId="36" borderId="27" xfId="0" applyNumberFormat="1" applyFont="1" applyFill="1" applyBorder="1" applyAlignment="1" applyProtection="1">
      <alignment horizontal="center" vertical="center"/>
      <protection locked="0"/>
    </xf>
    <xf numFmtId="0" fontId="3" fillId="36" borderId="27" xfId="0" applyNumberFormat="1" applyFont="1" applyFill="1" applyBorder="1" applyAlignment="1">
      <alignment horizontal="center" vertical="center"/>
    </xf>
    <xf numFmtId="0" fontId="3" fillId="35" borderId="27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NumberFormat="1" applyFont="1" applyFill="1" applyBorder="1" applyAlignment="1">
      <alignment horizontal="center" vertical="center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28" xfId="0" applyNumberFormat="1" applyFont="1" applyFill="1" applyBorder="1" applyAlignment="1" applyProtection="1">
      <alignment horizontal="center" vertical="center"/>
      <protection locked="0"/>
    </xf>
    <xf numFmtId="0" fontId="3" fillId="35" borderId="45" xfId="0" applyNumberFormat="1" applyFont="1" applyFill="1" applyBorder="1" applyAlignment="1">
      <alignment horizontal="center"/>
    </xf>
    <xf numFmtId="0" fontId="3" fillId="36" borderId="11" xfId="0" applyNumberFormat="1" applyFont="1" applyFill="1" applyBorder="1" applyAlignment="1" applyProtection="1">
      <alignment horizontal="center"/>
      <protection locked="0"/>
    </xf>
    <xf numFmtId="0" fontId="3" fillId="35" borderId="28" xfId="0" applyNumberFormat="1" applyFont="1" applyFill="1" applyBorder="1" applyAlignment="1" applyProtection="1">
      <alignment horizontal="center"/>
      <protection locked="0"/>
    </xf>
    <xf numFmtId="0" fontId="3" fillId="36" borderId="27" xfId="0" applyNumberFormat="1" applyFont="1" applyFill="1" applyBorder="1" applyAlignment="1" applyProtection="1">
      <alignment horizontal="center"/>
      <protection locked="0"/>
    </xf>
    <xf numFmtId="0" fontId="3" fillId="35" borderId="27" xfId="0" applyNumberFormat="1" applyFont="1" applyFill="1" applyBorder="1" applyAlignment="1" applyProtection="1">
      <alignment horizontal="center"/>
      <protection locked="0"/>
    </xf>
    <xf numFmtId="0" fontId="3" fillId="36" borderId="45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 applyProtection="1">
      <alignment horizontal="center"/>
      <protection locked="0"/>
    </xf>
    <xf numFmtId="0" fontId="3" fillId="36" borderId="28" xfId="0" applyNumberFormat="1" applyFont="1" applyFill="1" applyBorder="1" applyAlignment="1">
      <alignment horizontal="center"/>
    </xf>
    <xf numFmtId="184" fontId="2" fillId="0" borderId="54" xfId="0" applyNumberFormat="1" applyFont="1" applyBorder="1" applyAlignment="1">
      <alignment horizontal="left" vertical="center" textRotation="90"/>
    </xf>
    <xf numFmtId="184" fontId="2" fillId="0" borderId="54" xfId="0" applyNumberFormat="1" applyFont="1" applyFill="1" applyBorder="1" applyAlignment="1">
      <alignment horizontal="left" vertical="center" textRotation="90" wrapText="1"/>
    </xf>
    <xf numFmtId="184" fontId="2" fillId="0" borderId="54" xfId="0" applyNumberFormat="1" applyFont="1" applyFill="1" applyBorder="1" applyAlignment="1">
      <alignment horizontal="center" vertical="center" textRotation="90" wrapText="1"/>
    </xf>
    <xf numFmtId="0" fontId="3" fillId="36" borderId="55" xfId="0" applyFont="1" applyFill="1" applyBorder="1" applyAlignment="1">
      <alignment horizontal="center"/>
    </xf>
    <xf numFmtId="0" fontId="6" fillId="0" borderId="5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textRotation="90"/>
    </xf>
    <xf numFmtId="14" fontId="2" fillId="0" borderId="54" xfId="0" applyNumberFormat="1" applyFont="1" applyBorder="1" applyAlignment="1">
      <alignment horizontal="center" vertical="center" textRotation="90"/>
    </xf>
    <xf numFmtId="184" fontId="2" fillId="0" borderId="54" xfId="0" applyNumberFormat="1" applyFont="1" applyBorder="1" applyAlignment="1">
      <alignment horizontal="left" vertical="center" textRotation="90" wrapText="1"/>
    </xf>
    <xf numFmtId="0" fontId="2" fillId="0" borderId="54" xfId="0" applyNumberFormat="1" applyFont="1" applyBorder="1" applyAlignment="1">
      <alignment horizontal="left" vertical="center" textRotation="90" wrapText="1"/>
    </xf>
    <xf numFmtId="0" fontId="2" fillId="0" borderId="54" xfId="0" applyFont="1" applyFill="1" applyBorder="1" applyAlignment="1">
      <alignment horizontal="center" vertical="center" textRotation="90"/>
    </xf>
    <xf numFmtId="0" fontId="3" fillId="7" borderId="21" xfId="0" applyFont="1" applyFill="1" applyBorder="1" applyAlignment="1">
      <alignment horizontal="center"/>
    </xf>
    <xf numFmtId="0" fontId="3" fillId="7" borderId="21" xfId="0" applyFont="1" applyFill="1" applyBorder="1" applyAlignment="1">
      <alignment/>
    </xf>
    <xf numFmtId="14" fontId="3" fillId="7" borderId="21" xfId="0" applyNumberFormat="1" applyFont="1" applyFill="1" applyBorder="1" applyAlignment="1">
      <alignment/>
    </xf>
    <xf numFmtId="184" fontId="3" fillId="7" borderId="21" xfId="0" applyNumberFormat="1" applyFont="1" applyFill="1" applyBorder="1" applyAlignment="1">
      <alignment vertical="center"/>
    </xf>
    <xf numFmtId="184" fontId="3" fillId="7" borderId="21" xfId="0" applyNumberFormat="1" applyFont="1" applyFill="1" applyBorder="1" applyAlignment="1" applyProtection="1">
      <alignment horizontal="left"/>
      <protection locked="0"/>
    </xf>
    <xf numFmtId="0" fontId="0" fillId="7" borderId="21" xfId="0" applyNumberFormat="1" applyFill="1" applyBorder="1" applyAlignment="1" applyProtection="1">
      <alignment horizontal="left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/>
    </xf>
    <xf numFmtId="14" fontId="0" fillId="7" borderId="21" xfId="0" applyNumberFormat="1" applyFill="1" applyBorder="1" applyAlignment="1">
      <alignment/>
    </xf>
    <xf numFmtId="184" fontId="3" fillId="7" borderId="23" xfId="0" applyNumberFormat="1" applyFont="1" applyFill="1" applyBorder="1" applyAlignment="1">
      <alignment vertical="center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0" fontId="3" fillId="19" borderId="20" xfId="0" applyFont="1" applyFill="1" applyBorder="1" applyAlignment="1">
      <alignment horizontal="center"/>
    </xf>
    <xf numFmtId="0" fontId="3" fillId="19" borderId="21" xfId="0" applyFont="1" applyFill="1" applyBorder="1" applyAlignment="1">
      <alignment/>
    </xf>
    <xf numFmtId="0" fontId="3" fillId="19" borderId="21" xfId="0" applyFont="1" applyFill="1" applyBorder="1" applyAlignment="1">
      <alignment horizontal="center"/>
    </xf>
    <xf numFmtId="14" fontId="0" fillId="19" borderId="21" xfId="0" applyNumberFormat="1" applyFill="1" applyBorder="1" applyAlignment="1">
      <alignment/>
    </xf>
    <xf numFmtId="184" fontId="3" fillId="19" borderId="21" xfId="0" applyNumberFormat="1" applyFont="1" applyFill="1" applyBorder="1" applyAlignment="1">
      <alignment vertical="center"/>
    </xf>
    <xf numFmtId="184" fontId="3" fillId="19" borderId="23" xfId="0" applyNumberFormat="1" applyFont="1" applyFill="1" applyBorder="1" applyAlignment="1">
      <alignment vertical="center"/>
    </xf>
    <xf numFmtId="184" fontId="3" fillId="19" borderId="21" xfId="0" applyNumberFormat="1" applyFont="1" applyFill="1" applyBorder="1" applyAlignment="1" applyProtection="1">
      <alignment horizontal="left"/>
      <protection locked="0"/>
    </xf>
    <xf numFmtId="0" fontId="0" fillId="19" borderId="21" xfId="0" applyNumberFormat="1" applyFill="1" applyBorder="1" applyAlignment="1" applyProtection="1">
      <alignment horizontal="left"/>
      <protection locked="0"/>
    </xf>
    <xf numFmtId="0" fontId="3" fillId="19" borderId="21" xfId="0" applyFont="1" applyFill="1" applyBorder="1" applyAlignment="1" applyProtection="1">
      <alignment horizontal="center" vertical="center"/>
      <protection locked="0"/>
    </xf>
    <xf numFmtId="0" fontId="3" fillId="19" borderId="21" xfId="0" applyFont="1" applyFill="1" applyBorder="1" applyAlignment="1">
      <alignment horizontal="center" vertical="center"/>
    </xf>
    <xf numFmtId="0" fontId="3" fillId="19" borderId="24" xfId="0" applyFont="1" applyFill="1" applyBorder="1" applyAlignment="1" applyProtection="1">
      <alignment horizontal="center" vertical="center"/>
      <protection locked="0"/>
    </xf>
    <xf numFmtId="14" fontId="3" fillId="19" borderId="21" xfId="0" applyNumberFormat="1" applyFont="1" applyFill="1" applyBorder="1" applyAlignment="1">
      <alignment/>
    </xf>
    <xf numFmtId="0" fontId="3" fillId="43" borderId="21" xfId="0" applyFont="1" applyFill="1" applyBorder="1" applyAlignment="1">
      <alignment horizontal="center"/>
    </xf>
    <xf numFmtId="0" fontId="3" fillId="43" borderId="21" xfId="0" applyFont="1" applyFill="1" applyBorder="1" applyAlignment="1">
      <alignment/>
    </xf>
    <xf numFmtId="14" fontId="3" fillId="43" borderId="21" xfId="0" applyNumberFormat="1" applyFont="1" applyFill="1" applyBorder="1" applyAlignment="1">
      <alignment/>
    </xf>
    <xf numFmtId="184" fontId="3" fillId="43" borderId="21" xfId="0" applyNumberFormat="1" applyFont="1" applyFill="1" applyBorder="1" applyAlignment="1">
      <alignment vertical="center"/>
    </xf>
    <xf numFmtId="184" fontId="3" fillId="43" borderId="21" xfId="0" applyNumberFormat="1" applyFont="1" applyFill="1" applyBorder="1" applyAlignment="1" applyProtection="1">
      <alignment horizontal="left"/>
      <protection locked="0"/>
    </xf>
    <xf numFmtId="0" fontId="0" fillId="43" borderId="21" xfId="0" applyNumberFormat="1" applyFill="1" applyBorder="1" applyAlignment="1" applyProtection="1">
      <alignment horizontal="left"/>
      <protection locked="0"/>
    </xf>
    <xf numFmtId="0" fontId="3" fillId="43" borderId="21" xfId="0" applyFont="1" applyFill="1" applyBorder="1" applyAlignment="1" applyProtection="1">
      <alignment horizontal="center" vertical="center"/>
      <protection locked="0"/>
    </xf>
    <xf numFmtId="0" fontId="3" fillId="43" borderId="21" xfId="0" applyFont="1" applyFill="1" applyBorder="1" applyAlignment="1">
      <alignment horizontal="center" vertical="center"/>
    </xf>
    <xf numFmtId="184" fontId="3" fillId="43" borderId="23" xfId="0" applyNumberFormat="1" applyFont="1" applyFill="1" applyBorder="1" applyAlignment="1">
      <alignment vertical="center"/>
    </xf>
    <xf numFmtId="0" fontId="3" fillId="43" borderId="24" xfId="0" applyFont="1" applyFill="1" applyBorder="1" applyAlignment="1" applyProtection="1">
      <alignment horizontal="center" vertical="center"/>
      <protection locked="0"/>
    </xf>
    <xf numFmtId="0" fontId="3" fillId="44" borderId="28" xfId="0" applyFont="1" applyFill="1" applyBorder="1" applyAlignment="1">
      <alignment/>
    </xf>
    <xf numFmtId="0" fontId="3" fillId="43" borderId="26" xfId="0" applyFont="1" applyFill="1" applyBorder="1" applyAlignment="1">
      <alignment horizontal="center"/>
    </xf>
    <xf numFmtId="0" fontId="3" fillId="43" borderId="28" xfId="0" applyFont="1" applyFill="1" applyBorder="1" applyAlignment="1">
      <alignment/>
    </xf>
    <xf numFmtId="0" fontId="3" fillId="43" borderId="27" xfId="0" applyFont="1" applyFill="1" applyBorder="1" applyAlignment="1">
      <alignment horizontal="center"/>
    </xf>
    <xf numFmtId="14" fontId="3" fillId="43" borderId="27" xfId="0" applyNumberFormat="1" applyFont="1" applyFill="1" applyBorder="1" applyAlignment="1">
      <alignment/>
    </xf>
    <xf numFmtId="184" fontId="3" fillId="43" borderId="27" xfId="0" applyNumberFormat="1" applyFont="1" applyFill="1" applyBorder="1" applyAlignment="1">
      <alignment horizontal="left"/>
    </xf>
    <xf numFmtId="184" fontId="3" fillId="43" borderId="34" xfId="0" applyNumberFormat="1" applyFont="1" applyFill="1" applyBorder="1" applyAlignment="1">
      <alignment horizontal="left"/>
    </xf>
    <xf numFmtId="0" fontId="3" fillId="43" borderId="27" xfId="0" applyFont="1" applyFill="1" applyBorder="1" applyAlignment="1" applyProtection="1">
      <alignment horizontal="left" vertical="center"/>
      <protection locked="0"/>
    </xf>
    <xf numFmtId="0" fontId="3" fillId="43" borderId="27" xfId="0" applyNumberFormat="1" applyFont="1" applyFill="1" applyBorder="1" applyAlignment="1" applyProtection="1">
      <alignment horizontal="left"/>
      <protection locked="0"/>
    </xf>
    <xf numFmtId="0" fontId="3" fillId="43" borderId="27" xfId="0" applyFont="1" applyFill="1" applyBorder="1" applyAlignment="1" applyProtection="1">
      <alignment horizontal="center" vertical="center"/>
      <protection locked="0"/>
    </xf>
    <xf numFmtId="0" fontId="3" fillId="43" borderId="27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/>
    </xf>
    <xf numFmtId="184" fontId="3" fillId="15" borderId="21" xfId="0" applyNumberFormat="1" applyFont="1" applyFill="1" applyBorder="1" applyAlignment="1">
      <alignment vertical="center"/>
    </xf>
    <xf numFmtId="184" fontId="3" fillId="15" borderId="21" xfId="0" applyNumberFormat="1" applyFont="1" applyFill="1" applyBorder="1" applyAlignment="1" applyProtection="1">
      <alignment horizontal="left"/>
      <protection locked="0"/>
    </xf>
    <xf numFmtId="0" fontId="0" fillId="15" borderId="21" xfId="0" applyNumberFormat="1" applyFill="1" applyBorder="1" applyAlignment="1" applyProtection="1">
      <alignment horizontal="left"/>
      <protection locked="0"/>
    </xf>
    <xf numFmtId="0" fontId="3" fillId="15" borderId="21" xfId="0" applyFont="1" applyFill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>
      <alignment horizontal="center"/>
    </xf>
    <xf numFmtId="0" fontId="3" fillId="45" borderId="21" xfId="0" applyFont="1" applyFill="1" applyBorder="1" applyAlignment="1">
      <alignment/>
    </xf>
    <xf numFmtId="14" fontId="3" fillId="45" borderId="21" xfId="0" applyNumberFormat="1" applyFont="1" applyFill="1" applyBorder="1" applyAlignment="1">
      <alignment/>
    </xf>
    <xf numFmtId="184" fontId="3" fillId="45" borderId="21" xfId="0" applyNumberFormat="1" applyFont="1" applyFill="1" applyBorder="1" applyAlignment="1">
      <alignment vertical="center"/>
    </xf>
    <xf numFmtId="184" fontId="3" fillId="45" borderId="21" xfId="0" applyNumberFormat="1" applyFont="1" applyFill="1" applyBorder="1" applyAlignment="1" applyProtection="1">
      <alignment horizontal="left"/>
      <protection locked="0"/>
    </xf>
    <xf numFmtId="0" fontId="0" fillId="45" borderId="21" xfId="0" applyNumberFormat="1" applyFill="1" applyBorder="1" applyAlignment="1" applyProtection="1">
      <alignment horizontal="left"/>
      <protection locked="0"/>
    </xf>
    <xf numFmtId="0" fontId="3" fillId="45" borderId="21" xfId="0" applyFont="1" applyFill="1" applyBorder="1" applyAlignment="1" applyProtection="1">
      <alignment horizontal="center" vertical="center"/>
      <protection locked="0"/>
    </xf>
    <xf numFmtId="0" fontId="3" fillId="45" borderId="2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14" fontId="3" fillId="7" borderId="11" xfId="0" applyNumberFormat="1" applyFont="1" applyFill="1" applyBorder="1" applyAlignment="1">
      <alignment/>
    </xf>
    <xf numFmtId="184" fontId="3" fillId="7" borderId="11" xfId="0" applyNumberFormat="1" applyFont="1" applyFill="1" applyBorder="1" applyAlignment="1">
      <alignment vertical="center"/>
    </xf>
    <xf numFmtId="184" fontId="3" fillId="7" borderId="53" xfId="0" applyNumberFormat="1" applyFont="1" applyFill="1" applyBorder="1" applyAlignment="1" applyProtection="1">
      <alignment horizontal="left"/>
      <protection locked="0"/>
    </xf>
    <xf numFmtId="0" fontId="3" fillId="7" borderId="11" xfId="0" applyNumberFormat="1" applyFont="1" applyFill="1" applyBorder="1" applyAlignment="1" applyProtection="1">
      <alignment horizontal="left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56" xfId="0" applyFont="1" applyFill="1" applyBorder="1" applyAlignment="1" applyProtection="1">
      <alignment horizontal="center" vertical="center"/>
      <protection locked="0"/>
    </xf>
    <xf numFmtId="184" fontId="3" fillId="7" borderId="12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184" fontId="3" fillId="2" borderId="11" xfId="0" applyNumberFormat="1" applyFont="1" applyFill="1" applyBorder="1" applyAlignment="1">
      <alignment vertical="center"/>
    </xf>
    <xf numFmtId="184" fontId="3" fillId="2" borderId="12" xfId="0" applyNumberFormat="1" applyFont="1" applyFill="1" applyBorder="1" applyAlignment="1">
      <alignment vertical="center"/>
    </xf>
    <xf numFmtId="184" fontId="3" fillId="44" borderId="18" xfId="0" applyNumberFormat="1" applyFont="1" applyFill="1" applyBorder="1" applyAlignment="1" applyProtection="1">
      <alignment horizontal="left"/>
      <protection locked="0"/>
    </xf>
    <xf numFmtId="0" fontId="3" fillId="44" borderId="18" xfId="0" applyNumberFormat="1" applyFont="1" applyFill="1" applyBorder="1" applyAlignment="1" applyProtection="1">
      <alignment horizontal="left"/>
      <protection locked="0"/>
    </xf>
    <xf numFmtId="0" fontId="3" fillId="44" borderId="18" xfId="0" applyFont="1" applyFill="1" applyBorder="1" applyAlignment="1" applyProtection="1">
      <alignment horizontal="center" vertical="center"/>
      <protection locked="0"/>
    </xf>
    <xf numFmtId="0" fontId="3" fillId="44" borderId="22" xfId="0" applyFont="1" applyFill="1" applyBorder="1" applyAlignment="1" applyProtection="1">
      <alignment horizontal="center" vertical="center"/>
      <protection locked="0"/>
    </xf>
    <xf numFmtId="0" fontId="3" fillId="44" borderId="35" xfId="0" applyFont="1" applyFill="1" applyBorder="1" applyAlignment="1">
      <alignment horizontal="center"/>
    </xf>
    <xf numFmtId="0" fontId="3" fillId="44" borderId="36" xfId="0" applyFont="1" applyFill="1" applyBorder="1" applyAlignment="1">
      <alignment horizontal="center"/>
    </xf>
    <xf numFmtId="14" fontId="3" fillId="44" borderId="36" xfId="0" applyNumberFormat="1" applyFont="1" applyFill="1" applyBorder="1" applyAlignment="1">
      <alignment/>
    </xf>
    <xf numFmtId="184" fontId="3" fillId="44" borderId="36" xfId="0" applyNumberFormat="1" applyFont="1" applyFill="1" applyBorder="1" applyAlignment="1">
      <alignment vertical="center"/>
    </xf>
    <xf numFmtId="184" fontId="3" fillId="44" borderId="40" xfId="0" applyNumberFormat="1" applyFont="1" applyFill="1" applyBorder="1" applyAlignment="1">
      <alignment vertical="center"/>
    </xf>
    <xf numFmtId="184" fontId="3" fillId="44" borderId="57" xfId="0" applyNumberFormat="1" applyFont="1" applyFill="1" applyBorder="1" applyAlignment="1" applyProtection="1">
      <alignment horizontal="left"/>
      <protection locked="0"/>
    </xf>
    <xf numFmtId="0" fontId="3" fillId="44" borderId="36" xfId="0" applyNumberFormat="1" applyFont="1" applyFill="1" applyBorder="1" applyAlignment="1" applyProtection="1">
      <alignment horizontal="left"/>
      <protection locked="0"/>
    </xf>
    <xf numFmtId="0" fontId="3" fillId="44" borderId="36" xfId="0" applyFont="1" applyFill="1" applyBorder="1" applyAlignment="1" applyProtection="1">
      <alignment horizontal="center" vertical="center"/>
      <protection locked="0"/>
    </xf>
    <xf numFmtId="0" fontId="3" fillId="44" borderId="58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/>
    </xf>
    <xf numFmtId="0" fontId="0" fillId="14" borderId="14" xfId="0" applyFill="1" applyBorder="1" applyAlignment="1">
      <alignment horizontal="center"/>
    </xf>
    <xf numFmtId="14" fontId="0" fillId="14" borderId="14" xfId="0" applyNumberFormat="1" applyFill="1" applyBorder="1" applyAlignment="1">
      <alignment/>
    </xf>
    <xf numFmtId="184" fontId="3" fillId="14" borderId="14" xfId="0" applyNumberFormat="1" applyFont="1" applyFill="1" applyBorder="1" applyAlignment="1">
      <alignment vertical="center"/>
    </xf>
    <xf numFmtId="184" fontId="3" fillId="14" borderId="15" xfId="0" applyNumberFormat="1" applyFont="1" applyFill="1" applyBorder="1" applyAlignment="1">
      <alignment vertical="center"/>
    </xf>
    <xf numFmtId="184" fontId="3" fillId="14" borderId="59" xfId="0" applyNumberFormat="1" applyFont="1" applyFill="1" applyBorder="1" applyAlignment="1" applyProtection="1">
      <alignment horizontal="left"/>
      <protection locked="0"/>
    </xf>
    <xf numFmtId="0" fontId="3" fillId="14" borderId="14" xfId="0" applyNumberFormat="1" applyFont="1" applyFill="1" applyBorder="1" applyAlignment="1" applyProtection="1">
      <alignment horizontal="left"/>
      <protection locked="0"/>
    </xf>
    <xf numFmtId="0" fontId="3" fillId="14" borderId="14" xfId="0" applyFont="1" applyFill="1" applyBorder="1" applyAlignment="1" applyProtection="1">
      <alignment horizontal="center" vertical="center"/>
      <protection locked="0"/>
    </xf>
    <xf numFmtId="0" fontId="3" fillId="14" borderId="60" xfId="0" applyFont="1" applyFill="1" applyBorder="1" applyAlignment="1" applyProtection="1">
      <alignment horizontal="center" vertical="center"/>
      <protection locked="0"/>
    </xf>
    <xf numFmtId="0" fontId="3" fillId="14" borderId="15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/>
    </xf>
    <xf numFmtId="14" fontId="0" fillId="2" borderId="11" xfId="0" applyNumberFormat="1" applyFill="1" applyBorder="1" applyAlignment="1">
      <alignment/>
    </xf>
    <xf numFmtId="184" fontId="3" fillId="2" borderId="53" xfId="0" applyNumberFormat="1" applyFont="1" applyFill="1" applyBorder="1" applyAlignment="1" applyProtection="1">
      <alignment horizontal="left"/>
      <protection locked="0"/>
    </xf>
    <xf numFmtId="0" fontId="3" fillId="2" borderId="11" xfId="0" applyNumberFormat="1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46" borderId="28" xfId="0" applyFont="1" applyFill="1" applyBorder="1" applyAlignment="1">
      <alignment/>
    </xf>
    <xf numFmtId="0" fontId="3" fillId="46" borderId="27" xfId="0" applyFont="1" applyFill="1" applyBorder="1" applyAlignment="1" applyProtection="1">
      <alignment horizontal="center" vertical="center"/>
      <protection locked="0"/>
    </xf>
    <xf numFmtId="0" fontId="3" fillId="45" borderId="29" xfId="0" applyFont="1" applyFill="1" applyBorder="1" applyAlignment="1">
      <alignment horizontal="center"/>
    </xf>
    <xf numFmtId="0" fontId="3" fillId="45" borderId="28" xfId="0" applyFont="1" applyFill="1" applyBorder="1" applyAlignment="1">
      <alignment/>
    </xf>
    <xf numFmtId="0" fontId="0" fillId="45" borderId="28" xfId="0" applyFill="1" applyBorder="1" applyAlignment="1">
      <alignment horizontal="center"/>
    </xf>
    <xf numFmtId="14" fontId="0" fillId="45" borderId="28" xfId="0" applyNumberFormat="1" applyFill="1" applyBorder="1" applyAlignment="1">
      <alignment/>
    </xf>
    <xf numFmtId="184" fontId="3" fillId="45" borderId="28" xfId="0" applyNumberFormat="1" applyFont="1" applyFill="1" applyBorder="1" applyAlignment="1">
      <alignment vertical="center"/>
    </xf>
    <xf numFmtId="184" fontId="3" fillId="45" borderId="28" xfId="0" applyNumberFormat="1" applyFont="1" applyFill="1" applyBorder="1" applyAlignment="1" applyProtection="1">
      <alignment horizontal="left"/>
      <protection locked="0"/>
    </xf>
    <xf numFmtId="0" fontId="3" fillId="45" borderId="28" xfId="0" applyNumberFormat="1" applyFont="1" applyFill="1" applyBorder="1" applyAlignment="1" applyProtection="1">
      <alignment horizontal="left"/>
      <protection locked="0"/>
    </xf>
    <xf numFmtId="0" fontId="3" fillId="45" borderId="2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14" fontId="0" fillId="3" borderId="11" xfId="0" applyNumberFormat="1" applyFill="1" applyBorder="1" applyAlignment="1">
      <alignment/>
    </xf>
    <xf numFmtId="184" fontId="3" fillId="3" borderId="11" xfId="0" applyNumberFormat="1" applyFont="1" applyFill="1" applyBorder="1" applyAlignment="1">
      <alignment vertical="center"/>
    </xf>
    <xf numFmtId="184" fontId="3" fillId="3" borderId="12" xfId="0" applyNumberFormat="1" applyFont="1" applyFill="1" applyBorder="1" applyAlignment="1">
      <alignment vertical="center"/>
    </xf>
    <xf numFmtId="184" fontId="3" fillId="3" borderId="11" xfId="0" applyNumberFormat="1" applyFont="1" applyFill="1" applyBorder="1" applyAlignment="1" applyProtection="1">
      <alignment horizontal="left"/>
      <protection locked="0"/>
    </xf>
    <xf numFmtId="0" fontId="0" fillId="3" borderId="61" xfId="0" applyNumberFormat="1" applyFill="1" applyBorder="1" applyAlignment="1" applyProtection="1">
      <alignment horizontal="left"/>
      <protection locked="0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3" borderId="63" xfId="0" applyFont="1" applyFill="1" applyBorder="1" applyAlignment="1" applyProtection="1">
      <alignment horizontal="center" vertical="center"/>
      <protection locked="0"/>
    </xf>
    <xf numFmtId="0" fontId="3" fillId="15" borderId="20" xfId="0" applyFont="1" applyFill="1" applyBorder="1" applyAlignment="1">
      <alignment horizontal="center"/>
    </xf>
    <xf numFmtId="14" fontId="0" fillId="15" borderId="21" xfId="0" applyNumberFormat="1" applyFill="1" applyBorder="1" applyAlignment="1">
      <alignment/>
    </xf>
    <xf numFmtId="184" fontId="3" fillId="15" borderId="23" xfId="0" applyNumberFormat="1" applyFont="1" applyFill="1" applyBorder="1" applyAlignment="1">
      <alignment vertical="center"/>
    </xf>
    <xf numFmtId="0" fontId="3" fillId="15" borderId="24" xfId="0" applyFont="1" applyFill="1" applyBorder="1" applyAlignment="1" applyProtection="1">
      <alignment horizontal="center" vertical="center"/>
      <protection locked="0"/>
    </xf>
    <xf numFmtId="0" fontId="3" fillId="15" borderId="23" xfId="0" applyFont="1" applyFill="1" applyBorder="1" applyAlignment="1" applyProtection="1">
      <alignment horizontal="center" vertical="center"/>
      <protection locked="0"/>
    </xf>
    <xf numFmtId="0" fontId="3" fillId="47" borderId="26" xfId="0" applyFont="1" applyFill="1" applyBorder="1" applyAlignment="1">
      <alignment horizontal="center"/>
    </xf>
    <xf numFmtId="0" fontId="3" fillId="47" borderId="28" xfId="0" applyFont="1" applyFill="1" applyBorder="1" applyAlignment="1">
      <alignment/>
    </xf>
    <xf numFmtId="0" fontId="3" fillId="47" borderId="28" xfId="0" applyFont="1" applyFill="1" applyBorder="1" applyAlignment="1">
      <alignment horizontal="center"/>
    </xf>
    <xf numFmtId="14" fontId="3" fillId="47" borderId="27" xfId="0" applyNumberFormat="1" applyFont="1" applyFill="1" applyBorder="1" applyAlignment="1">
      <alignment/>
    </xf>
    <xf numFmtId="184" fontId="3" fillId="47" borderId="28" xfId="0" applyNumberFormat="1" applyFont="1" applyFill="1" applyBorder="1" applyAlignment="1">
      <alignment vertical="center"/>
    </xf>
    <xf numFmtId="184" fontId="3" fillId="47" borderId="30" xfId="0" applyNumberFormat="1" applyFont="1" applyFill="1" applyBorder="1" applyAlignment="1">
      <alignment vertical="center"/>
    </xf>
    <xf numFmtId="184" fontId="3" fillId="47" borderId="28" xfId="0" applyNumberFormat="1" applyFont="1" applyFill="1" applyBorder="1" applyAlignment="1" applyProtection="1">
      <alignment horizontal="left"/>
      <protection locked="0"/>
    </xf>
    <xf numFmtId="0" fontId="0" fillId="47" borderId="28" xfId="0" applyNumberFormat="1" applyFill="1" applyBorder="1" applyAlignment="1" applyProtection="1">
      <alignment horizontal="left"/>
      <protection locked="0"/>
    </xf>
    <xf numFmtId="0" fontId="3" fillId="47" borderId="28" xfId="0" applyFont="1" applyFill="1" applyBorder="1" applyAlignment="1" applyProtection="1">
      <alignment horizontal="center" vertical="center"/>
      <protection locked="0"/>
    </xf>
    <xf numFmtId="0" fontId="3" fillId="47" borderId="64" xfId="0" applyFont="1" applyFill="1" applyBorder="1" applyAlignment="1" applyProtection="1">
      <alignment horizontal="center" vertical="center"/>
      <protection locked="0"/>
    </xf>
    <xf numFmtId="0" fontId="3" fillId="47" borderId="30" xfId="0" applyFont="1" applyFill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>
      <alignment horizontal="center" vertical="center" textRotation="90"/>
    </xf>
    <xf numFmtId="49" fontId="2" fillId="36" borderId="54" xfId="0" applyNumberFormat="1" applyFont="1" applyFill="1" applyBorder="1" applyAlignment="1">
      <alignment horizontal="center" vertical="center" textRotation="90"/>
    </xf>
    <xf numFmtId="0" fontId="2" fillId="36" borderId="54" xfId="0" applyFont="1" applyFill="1" applyBorder="1" applyAlignment="1">
      <alignment horizontal="center" vertical="center" textRotation="90" wrapText="1"/>
    </xf>
    <xf numFmtId="0" fontId="3" fillId="44" borderId="20" xfId="0" applyFont="1" applyFill="1" applyBorder="1" applyAlignment="1">
      <alignment horizontal="center"/>
    </xf>
    <xf numFmtId="0" fontId="3" fillId="44" borderId="18" xfId="0" applyFont="1" applyFill="1" applyBorder="1" applyAlignment="1">
      <alignment/>
    </xf>
    <xf numFmtId="0" fontId="3" fillId="44" borderId="18" xfId="0" applyFont="1" applyFill="1" applyBorder="1" applyAlignment="1">
      <alignment horizontal="center"/>
    </xf>
    <xf numFmtId="14" fontId="3" fillId="44" borderId="18" xfId="0" applyNumberFormat="1" applyFont="1" applyFill="1" applyBorder="1" applyAlignment="1">
      <alignment/>
    </xf>
    <xf numFmtId="184" fontId="3" fillId="44" borderId="18" xfId="0" applyNumberFormat="1" applyFont="1" applyFill="1" applyBorder="1" applyAlignment="1">
      <alignment vertical="center"/>
    </xf>
    <xf numFmtId="184" fontId="3" fillId="44" borderId="19" xfId="0" applyNumberFormat="1" applyFont="1" applyFill="1" applyBorder="1" applyAlignment="1">
      <alignment vertical="center"/>
    </xf>
    <xf numFmtId="0" fontId="3" fillId="7" borderId="21" xfId="0" applyNumberFormat="1" applyFont="1" applyFill="1" applyBorder="1" applyAlignment="1" applyProtection="1">
      <alignment horizontal="left"/>
      <protection locked="0"/>
    </xf>
    <xf numFmtId="0" fontId="3" fillId="19" borderId="21" xfId="0" applyNumberFormat="1" applyFont="1" applyFill="1" applyBorder="1" applyAlignment="1" applyProtection="1">
      <alignment horizontal="left"/>
      <protection locked="0"/>
    </xf>
    <xf numFmtId="0" fontId="3" fillId="43" borderId="21" xfId="0" applyNumberFormat="1" applyFont="1" applyFill="1" applyBorder="1" applyAlignment="1" applyProtection="1">
      <alignment horizontal="left"/>
      <protection locked="0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43" borderId="25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center"/>
    </xf>
    <xf numFmtId="14" fontId="3" fillId="43" borderId="28" xfId="0" applyNumberFormat="1" applyFont="1" applyFill="1" applyBorder="1" applyAlignment="1">
      <alignment/>
    </xf>
    <xf numFmtId="184" fontId="3" fillId="43" borderId="28" xfId="0" applyNumberFormat="1" applyFont="1" applyFill="1" applyBorder="1" applyAlignment="1">
      <alignment vertical="center"/>
    </xf>
    <xf numFmtId="0" fontId="3" fillId="43" borderId="28" xfId="0" applyNumberFormat="1" applyFont="1" applyFill="1" applyBorder="1" applyAlignment="1" applyProtection="1">
      <alignment horizontal="left"/>
      <protection locked="0"/>
    </xf>
    <xf numFmtId="0" fontId="3" fillId="43" borderId="28" xfId="0" applyFont="1" applyFill="1" applyBorder="1" applyAlignment="1" applyProtection="1">
      <alignment horizontal="center" vertical="center"/>
      <protection locked="0"/>
    </xf>
    <xf numFmtId="0" fontId="3" fillId="43" borderId="64" xfId="0" applyFont="1" applyFill="1" applyBorder="1" applyAlignment="1" applyProtection="1">
      <alignment horizontal="center" vertical="center"/>
      <protection locked="0"/>
    </xf>
    <xf numFmtId="0" fontId="3" fillId="35" borderId="67" xfId="0" applyFont="1" applyFill="1" applyBorder="1" applyAlignment="1">
      <alignment horizontal="center" vertical="center"/>
    </xf>
    <xf numFmtId="184" fontId="3" fillId="7" borderId="52" xfId="0" applyNumberFormat="1" applyFont="1" applyFill="1" applyBorder="1" applyAlignment="1" applyProtection="1">
      <alignment horizontal="left"/>
      <protection locked="0"/>
    </xf>
    <xf numFmtId="184" fontId="3" fillId="19" borderId="52" xfId="0" applyNumberFormat="1" applyFont="1" applyFill="1" applyBorder="1" applyAlignment="1" applyProtection="1">
      <alignment horizontal="left"/>
      <protection locked="0"/>
    </xf>
    <xf numFmtId="184" fontId="3" fillId="43" borderId="52" xfId="0" applyNumberFormat="1" applyFont="1" applyFill="1" applyBorder="1" applyAlignment="1" applyProtection="1">
      <alignment horizontal="left"/>
      <protection locked="0"/>
    </xf>
    <xf numFmtId="184" fontId="3" fillId="43" borderId="68" xfId="0" applyNumberFormat="1" applyFont="1" applyFill="1" applyBorder="1" applyAlignment="1" applyProtection="1">
      <alignment horizontal="left"/>
      <protection locked="0"/>
    </xf>
    <xf numFmtId="184" fontId="3" fillId="43" borderId="30" xfId="0" applyNumberFormat="1" applyFont="1" applyFill="1" applyBorder="1" applyAlignment="1">
      <alignment vertical="center"/>
    </xf>
    <xf numFmtId="0" fontId="52" fillId="36" borderId="18" xfId="0" applyFont="1" applyFill="1" applyBorder="1" applyAlignment="1">
      <alignment/>
    </xf>
    <xf numFmtId="186" fontId="3" fillId="36" borderId="18" xfId="0" applyNumberFormat="1" applyFont="1" applyFill="1" applyBorder="1" applyAlignment="1">
      <alignment horizontal="center"/>
    </xf>
    <xf numFmtId="186" fontId="3" fillId="36" borderId="18" xfId="0" applyNumberFormat="1" applyFont="1" applyFill="1" applyBorder="1" applyAlignment="1">
      <alignment horizontal="left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3" fillId="46" borderId="10" xfId="0" applyFont="1" applyFill="1" applyBorder="1" applyAlignment="1">
      <alignment horizontal="center"/>
    </xf>
    <xf numFmtId="0" fontId="3" fillId="46" borderId="11" xfId="0" applyFont="1" applyFill="1" applyBorder="1" applyAlignment="1">
      <alignment/>
    </xf>
    <xf numFmtId="0" fontId="3" fillId="46" borderId="11" xfId="0" applyFont="1" applyFill="1" applyBorder="1" applyAlignment="1">
      <alignment horizontal="center"/>
    </xf>
    <xf numFmtId="0" fontId="3" fillId="46" borderId="11" xfId="0" applyFont="1" applyFill="1" applyBorder="1" applyAlignment="1">
      <alignment vertical="center"/>
    </xf>
    <xf numFmtId="0" fontId="3" fillId="46" borderId="12" xfId="0" applyFont="1" applyFill="1" applyBorder="1" applyAlignment="1">
      <alignment vertical="center"/>
    </xf>
    <xf numFmtId="0" fontId="3" fillId="46" borderId="53" xfId="0" applyFont="1" applyFill="1" applyBorder="1" applyAlignment="1">
      <alignment/>
    </xf>
    <xf numFmtId="0" fontId="0" fillId="46" borderId="11" xfId="0" applyNumberFormat="1" applyFill="1" applyBorder="1" applyAlignment="1" applyProtection="1">
      <alignment horizontal="left"/>
      <protection locked="0"/>
    </xf>
    <xf numFmtId="0" fontId="3" fillId="46" borderId="11" xfId="0" applyFont="1" applyFill="1" applyBorder="1" applyAlignment="1" applyProtection="1">
      <alignment horizontal="center" vertical="center"/>
      <protection locked="0"/>
    </xf>
    <xf numFmtId="0" fontId="3" fillId="46" borderId="56" xfId="0" applyFont="1" applyFill="1" applyBorder="1" applyAlignment="1" applyProtection="1">
      <alignment horizontal="center" vertical="center"/>
      <protection locked="0"/>
    </xf>
    <xf numFmtId="0" fontId="3" fillId="46" borderId="12" xfId="0" applyFont="1" applyFill="1" applyBorder="1" applyAlignment="1" applyProtection="1">
      <alignment horizontal="center" vertical="center"/>
      <protection locked="0"/>
    </xf>
    <xf numFmtId="0" fontId="3" fillId="46" borderId="26" xfId="0" applyFont="1" applyFill="1" applyBorder="1" applyAlignment="1">
      <alignment horizontal="center"/>
    </xf>
    <xf numFmtId="0" fontId="3" fillId="46" borderId="28" xfId="0" applyFont="1" applyFill="1" applyBorder="1" applyAlignment="1">
      <alignment horizontal="center"/>
    </xf>
    <xf numFmtId="14" fontId="3" fillId="46" borderId="28" xfId="0" applyNumberFormat="1" applyFont="1" applyFill="1" applyBorder="1" applyAlignment="1">
      <alignment/>
    </xf>
    <xf numFmtId="184" fontId="3" fillId="46" borderId="27" xfId="0" applyNumberFormat="1" applyFont="1" applyFill="1" applyBorder="1" applyAlignment="1">
      <alignment/>
    </xf>
    <xf numFmtId="184" fontId="3" fillId="46" borderId="34" xfId="0" applyNumberFormat="1" applyFont="1" applyFill="1" applyBorder="1" applyAlignment="1">
      <alignment horizontal="left"/>
    </xf>
    <xf numFmtId="0" fontId="3" fillId="46" borderId="27" xfId="0" applyFont="1" applyFill="1" applyBorder="1" applyAlignment="1" applyProtection="1">
      <alignment horizontal="left" vertical="center"/>
      <protection locked="0"/>
    </xf>
    <xf numFmtId="0" fontId="3" fillId="46" borderId="27" xfId="0" applyNumberFormat="1" applyFont="1" applyFill="1" applyBorder="1" applyAlignment="1" applyProtection="1">
      <alignment horizontal="left"/>
      <protection locked="0"/>
    </xf>
    <xf numFmtId="0" fontId="3" fillId="46" borderId="33" xfId="0" applyFont="1" applyFill="1" applyBorder="1" applyAlignment="1" applyProtection="1">
      <alignment horizontal="center" vertical="center"/>
      <protection locked="0"/>
    </xf>
    <xf numFmtId="0" fontId="3" fillId="46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4" fontId="0" fillId="0" borderId="36" xfId="0" applyNumberFormat="1" applyBorder="1" applyAlignment="1">
      <alignment/>
    </xf>
    <xf numFmtId="184" fontId="0" fillId="0" borderId="36" xfId="0" applyNumberFormat="1" applyBorder="1" applyAlignment="1">
      <alignment horizontal="left"/>
    </xf>
    <xf numFmtId="184" fontId="0" fillId="0" borderId="36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3" fillId="19" borderId="25" xfId="0" applyFont="1" applyFill="1" applyBorder="1" applyAlignment="1">
      <alignment horizontal="center" vertical="center"/>
    </xf>
    <xf numFmtId="0" fontId="3" fillId="19" borderId="21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43" borderId="25" xfId="0" applyFont="1" applyFill="1" applyBorder="1" applyAlignment="1">
      <alignment horizontal="center" vertical="center"/>
    </xf>
    <xf numFmtId="0" fontId="3" fillId="43" borderId="21" xfId="0" applyNumberFormat="1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44" borderId="11" xfId="0" applyNumberFormat="1" applyFont="1" applyFill="1" applyBorder="1" applyAlignment="1">
      <alignment horizontal="center" vertical="center"/>
    </xf>
    <xf numFmtId="0" fontId="3" fillId="44" borderId="21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11" xfId="0" applyNumberFormat="1" applyFont="1" applyFill="1" applyBorder="1" applyAlignment="1">
      <alignment horizontal="center" vertical="center"/>
    </xf>
    <xf numFmtId="0" fontId="3" fillId="45" borderId="64" xfId="0" applyFont="1" applyFill="1" applyBorder="1" applyAlignment="1" applyProtection="1">
      <alignment horizontal="center" vertical="center"/>
      <protection locked="0"/>
    </xf>
    <xf numFmtId="0" fontId="3" fillId="7" borderId="53" xfId="0" applyFont="1" applyFill="1" applyBorder="1" applyAlignment="1" applyProtection="1">
      <alignment horizontal="center" vertical="center"/>
      <protection locked="0"/>
    </xf>
    <xf numFmtId="0" fontId="3" fillId="7" borderId="52" xfId="0" applyFont="1" applyFill="1" applyBorder="1" applyAlignment="1" applyProtection="1">
      <alignment horizontal="center" vertical="center"/>
      <protection locked="0"/>
    </xf>
    <xf numFmtId="0" fontId="3" fillId="19" borderId="52" xfId="0" applyFont="1" applyFill="1" applyBorder="1" applyAlignment="1" applyProtection="1">
      <alignment horizontal="center" vertical="center"/>
      <protection locked="0"/>
    </xf>
    <xf numFmtId="0" fontId="3" fillId="43" borderId="52" xfId="0" applyFont="1" applyFill="1" applyBorder="1" applyAlignment="1" applyProtection="1">
      <alignment horizontal="center" vertical="center"/>
      <protection locked="0"/>
    </xf>
    <xf numFmtId="0" fontId="3" fillId="43" borderId="68" xfId="0" applyFont="1" applyFill="1" applyBorder="1" applyAlignment="1" applyProtection="1">
      <alignment horizontal="center" vertical="center"/>
      <protection locked="0"/>
    </xf>
    <xf numFmtId="0" fontId="3" fillId="44" borderId="31" xfId="0" applyFont="1" applyFill="1" applyBorder="1" applyAlignment="1" applyProtection="1">
      <alignment horizontal="center" vertical="center"/>
      <protection locked="0"/>
    </xf>
    <xf numFmtId="0" fontId="3" fillId="44" borderId="57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14" borderId="59" xfId="0" applyFont="1" applyFill="1" applyBorder="1" applyAlignment="1" applyProtection="1">
      <alignment horizontal="center" vertical="center"/>
      <protection locked="0"/>
    </xf>
    <xf numFmtId="0" fontId="3" fillId="45" borderId="68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 applyProtection="1">
      <alignment horizontal="center" vertical="center"/>
      <protection locked="0"/>
    </xf>
    <xf numFmtId="0" fontId="3" fillId="15" borderId="52" xfId="0" applyFont="1" applyFill="1" applyBorder="1" applyAlignment="1" applyProtection="1">
      <alignment horizontal="center" vertical="center"/>
      <protection locked="0"/>
    </xf>
    <xf numFmtId="0" fontId="3" fillId="47" borderId="68" xfId="0" applyFont="1" applyFill="1" applyBorder="1" applyAlignment="1" applyProtection="1">
      <alignment horizontal="center" vertical="center"/>
      <protection locked="0"/>
    </xf>
    <xf numFmtId="0" fontId="3" fillId="46" borderId="53" xfId="0" applyFont="1" applyFill="1" applyBorder="1" applyAlignment="1" applyProtection="1">
      <alignment horizontal="center" vertical="center"/>
      <protection locked="0"/>
    </xf>
    <xf numFmtId="0" fontId="3" fillId="46" borderId="32" xfId="0" applyFont="1" applyFill="1" applyBorder="1" applyAlignment="1" applyProtection="1">
      <alignment horizontal="center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3" fillId="35" borderId="52" xfId="0" applyFont="1" applyFill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/>
    </xf>
    <xf numFmtId="0" fontId="2" fillId="0" borderId="55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3" fillId="7" borderId="23" xfId="0" applyFont="1" applyFill="1" applyBorder="1" applyAlignment="1" applyProtection="1">
      <alignment horizontal="center" vertical="center"/>
      <protection locked="0"/>
    </xf>
    <xf numFmtId="0" fontId="3" fillId="19" borderId="25" xfId="0" applyFont="1" applyFill="1" applyBorder="1" applyAlignment="1" applyProtection="1">
      <alignment horizontal="center" vertical="center"/>
      <protection locked="0"/>
    </xf>
    <xf numFmtId="0" fontId="3" fillId="19" borderId="23" xfId="0" applyFont="1" applyFill="1" applyBorder="1" applyAlignment="1" applyProtection="1">
      <alignment horizontal="center" vertical="center"/>
      <protection locked="0"/>
    </xf>
    <xf numFmtId="0" fontId="3" fillId="43" borderId="25" xfId="0" applyFont="1" applyFill="1" applyBorder="1" applyAlignment="1" applyProtection="1">
      <alignment horizontal="center" vertical="center"/>
      <protection locked="0"/>
    </xf>
    <xf numFmtId="0" fontId="3" fillId="43" borderId="23" xfId="0" applyFont="1" applyFill="1" applyBorder="1" applyAlignment="1" applyProtection="1">
      <alignment horizontal="center" vertical="center"/>
      <protection locked="0"/>
    </xf>
    <xf numFmtId="0" fontId="3" fillId="43" borderId="29" xfId="0" applyFont="1" applyFill="1" applyBorder="1" applyAlignment="1" applyProtection="1">
      <alignment horizontal="center" vertical="center"/>
      <protection locked="0"/>
    </xf>
    <xf numFmtId="0" fontId="3" fillId="43" borderId="30" xfId="0" applyFont="1" applyFill="1" applyBorder="1" applyAlignment="1" applyProtection="1">
      <alignment horizontal="center" vertical="center"/>
      <protection locked="0"/>
    </xf>
    <xf numFmtId="0" fontId="3" fillId="44" borderId="20" xfId="0" applyFont="1" applyFill="1" applyBorder="1" applyAlignment="1" applyProtection="1">
      <alignment horizontal="center" vertical="center"/>
      <protection locked="0"/>
    </xf>
    <xf numFmtId="0" fontId="3" fillId="44" borderId="19" xfId="0" applyFont="1" applyFill="1" applyBorder="1" applyAlignment="1" applyProtection="1">
      <alignment horizontal="center" vertical="center"/>
      <protection locked="0"/>
    </xf>
    <xf numFmtId="0" fontId="3" fillId="44" borderId="35" xfId="0" applyFont="1" applyFill="1" applyBorder="1" applyAlignment="1" applyProtection="1">
      <alignment horizontal="center" vertical="center"/>
      <protection locked="0"/>
    </xf>
    <xf numFmtId="0" fontId="3" fillId="44" borderId="4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45" borderId="29" xfId="0" applyFont="1" applyFill="1" applyBorder="1" applyAlignment="1" applyProtection="1">
      <alignment horizontal="center" vertical="center"/>
      <protection locked="0"/>
    </xf>
    <xf numFmtId="0" fontId="3" fillId="45" borderId="30" xfId="0" applyFont="1" applyFill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 applyProtection="1">
      <alignment horizontal="center" vertical="center"/>
      <protection locked="0"/>
    </xf>
    <xf numFmtId="0" fontId="3" fillId="15" borderId="25" xfId="0" applyFont="1" applyFill="1" applyBorder="1" applyAlignment="1" applyProtection="1">
      <alignment horizontal="center" vertical="center"/>
      <protection locked="0"/>
    </xf>
    <xf numFmtId="0" fontId="3" fillId="47" borderId="29" xfId="0" applyFont="1" applyFill="1" applyBorder="1" applyAlignment="1" applyProtection="1">
      <alignment horizontal="center" vertical="center"/>
      <protection locked="0"/>
    </xf>
    <xf numFmtId="0" fontId="3" fillId="46" borderId="10" xfId="0" applyFont="1" applyFill="1" applyBorder="1" applyAlignment="1" applyProtection="1">
      <alignment horizontal="center" vertical="center"/>
      <protection locked="0"/>
    </xf>
    <xf numFmtId="0" fontId="3" fillId="46" borderId="26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71" xfId="0" applyFont="1" applyBorder="1" applyAlignment="1">
      <alignment horizontal="center" vertical="center" textRotation="90"/>
    </xf>
    <xf numFmtId="0" fontId="3" fillId="45" borderId="33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>
      <alignment horizontal="center" vertical="center" textRotation="90"/>
    </xf>
    <xf numFmtId="0" fontId="3" fillId="14" borderId="23" xfId="0" applyFont="1" applyFill="1" applyBorder="1" applyAlignment="1" applyProtection="1">
      <alignment horizontal="center" vertical="center"/>
      <protection locked="0"/>
    </xf>
    <xf numFmtId="0" fontId="3" fillId="45" borderId="26" xfId="0" applyFont="1" applyFill="1" applyBorder="1" applyAlignment="1" applyProtection="1">
      <alignment horizontal="center" vertical="center"/>
      <protection locked="0"/>
    </xf>
    <xf numFmtId="0" fontId="3" fillId="45" borderId="34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>
      <alignment horizontal="center" vertical="center" textRotation="90"/>
    </xf>
    <xf numFmtId="0" fontId="3" fillId="7" borderId="72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19" borderId="49" xfId="0" applyFont="1" applyFill="1" applyBorder="1" applyAlignment="1" applyProtection="1">
      <alignment horizontal="center" vertical="center"/>
      <protection locked="0"/>
    </xf>
    <xf numFmtId="0" fontId="3" fillId="43" borderId="49" xfId="0" applyFont="1" applyFill="1" applyBorder="1" applyAlignment="1" applyProtection="1">
      <alignment horizontal="center" vertical="center"/>
      <protection locked="0"/>
    </xf>
    <xf numFmtId="0" fontId="3" fillId="43" borderId="50" xfId="0" applyFont="1" applyFill="1" applyBorder="1" applyAlignment="1" applyProtection="1">
      <alignment horizontal="center" vertical="center"/>
      <protection locked="0"/>
    </xf>
    <xf numFmtId="0" fontId="3" fillId="44" borderId="44" xfId="0" applyFont="1" applyFill="1" applyBorder="1" applyAlignment="1" applyProtection="1">
      <alignment horizontal="center" vertical="center"/>
      <protection locked="0"/>
    </xf>
    <xf numFmtId="0" fontId="3" fillId="44" borderId="0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14" borderId="73" xfId="0" applyFont="1" applyFill="1" applyBorder="1" applyAlignment="1" applyProtection="1">
      <alignment horizontal="center" vertical="center"/>
      <protection locked="0"/>
    </xf>
    <xf numFmtId="0" fontId="3" fillId="45" borderId="38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15" borderId="49" xfId="0" applyFont="1" applyFill="1" applyBorder="1" applyAlignment="1" applyProtection="1">
      <alignment horizontal="center" vertical="center"/>
      <protection locked="0"/>
    </xf>
    <xf numFmtId="0" fontId="3" fillId="47" borderId="50" xfId="0" applyFont="1" applyFill="1" applyBorder="1" applyAlignment="1" applyProtection="1">
      <alignment horizontal="center" vertical="center"/>
      <protection locked="0"/>
    </xf>
    <xf numFmtId="0" fontId="3" fillId="46" borderId="72" xfId="0" applyFont="1" applyFill="1" applyBorder="1" applyAlignment="1" applyProtection="1">
      <alignment horizontal="center" vertical="center"/>
      <protection locked="0"/>
    </xf>
    <xf numFmtId="0" fontId="3" fillId="46" borderId="38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/>
      <protection locked="0"/>
    </xf>
    <xf numFmtId="0" fontId="3" fillId="35" borderId="49" xfId="0" applyFont="1" applyFill="1" applyBorder="1" applyAlignment="1" applyProtection="1">
      <alignment horizontal="center" vertical="center"/>
      <protection locked="0"/>
    </xf>
    <xf numFmtId="0" fontId="3" fillId="3" borderId="63" xfId="0" applyFont="1" applyFill="1" applyBorder="1" applyAlignment="1">
      <alignment horizontal="center" vertical="center"/>
    </xf>
    <xf numFmtId="184" fontId="2" fillId="0" borderId="60" xfId="0" applyNumberFormat="1" applyFont="1" applyBorder="1" applyAlignment="1">
      <alignment horizontal="left" vertical="center" textRotation="90" wrapText="1"/>
    </xf>
    <xf numFmtId="184" fontId="0" fillId="0" borderId="58" xfId="0" applyNumberFormat="1" applyBorder="1" applyAlignment="1">
      <alignment horizontal="left"/>
    </xf>
    <xf numFmtId="0" fontId="2" fillId="43" borderId="6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textRotation="90"/>
    </xf>
    <xf numFmtId="184" fontId="2" fillId="0" borderId="24" xfId="0" applyNumberFormat="1" applyFont="1" applyBorder="1" applyAlignment="1">
      <alignment horizontal="left" vertical="center" textRotation="90" wrapText="1"/>
    </xf>
    <xf numFmtId="0" fontId="2" fillId="41" borderId="48" xfId="0" applyNumberFormat="1" applyFont="1" applyFill="1" applyBorder="1" applyAlignment="1">
      <alignment horizontal="center" vertical="center" textRotation="90"/>
    </xf>
    <xf numFmtId="0" fontId="2" fillId="41" borderId="45" xfId="0" applyFont="1" applyFill="1" applyBorder="1" applyAlignment="1">
      <alignment horizontal="center" vertical="center" textRotation="90"/>
    </xf>
    <xf numFmtId="0" fontId="2" fillId="41" borderId="74" xfId="0" applyFont="1" applyFill="1" applyBorder="1" applyAlignment="1">
      <alignment horizontal="center" vertical="center" textRotation="90"/>
    </xf>
    <xf numFmtId="0" fontId="2" fillId="41" borderId="48" xfId="0" applyFont="1" applyFill="1" applyBorder="1" applyAlignment="1">
      <alignment horizontal="center" vertical="center" textRotation="90"/>
    </xf>
    <xf numFmtId="0" fontId="2" fillId="41" borderId="46" xfId="0" applyFont="1" applyFill="1" applyBorder="1" applyAlignment="1">
      <alignment horizontal="center" vertical="center" textRotation="90"/>
    </xf>
    <xf numFmtId="0" fontId="2" fillId="41" borderId="75" xfId="0" applyFont="1" applyFill="1" applyBorder="1" applyAlignment="1">
      <alignment horizontal="center" vertical="center" textRotation="90"/>
    </xf>
    <xf numFmtId="0" fontId="2" fillId="41" borderId="16" xfId="0" applyFont="1" applyFill="1" applyBorder="1" applyAlignment="1">
      <alignment horizontal="center" vertical="center" textRotation="90"/>
    </xf>
    <xf numFmtId="0" fontId="5" fillId="41" borderId="45" xfId="0" applyFont="1" applyFill="1" applyBorder="1" applyAlignment="1">
      <alignment horizontal="center" vertical="center" textRotation="90"/>
    </xf>
    <xf numFmtId="0" fontId="5" fillId="41" borderId="46" xfId="0" applyFont="1" applyFill="1" applyBorder="1" applyAlignment="1">
      <alignment horizontal="center" vertical="center" textRotation="90"/>
    </xf>
    <xf numFmtId="0" fontId="5" fillId="41" borderId="74" xfId="0" applyFont="1" applyFill="1" applyBorder="1" applyAlignment="1">
      <alignment horizontal="center" vertical="center" textRotation="90"/>
    </xf>
    <xf numFmtId="0" fontId="2" fillId="41" borderId="36" xfId="0" applyNumberFormat="1" applyFont="1" applyFill="1" applyBorder="1" applyAlignment="1">
      <alignment horizontal="center" vertical="center" textRotation="90"/>
    </xf>
    <xf numFmtId="0" fontId="2" fillId="41" borderId="36" xfId="0" applyFont="1" applyFill="1" applyBorder="1" applyAlignment="1">
      <alignment horizontal="center" vertical="center" textRotation="90"/>
    </xf>
    <xf numFmtId="0" fontId="2" fillId="41" borderId="58" xfId="0" applyFont="1" applyFill="1" applyBorder="1" applyAlignment="1">
      <alignment horizontal="center" vertical="center" textRotation="90"/>
    </xf>
    <xf numFmtId="0" fontId="2" fillId="41" borderId="35" xfId="0" applyFont="1" applyFill="1" applyBorder="1" applyAlignment="1">
      <alignment horizontal="center" vertical="center" textRotation="90"/>
    </xf>
    <xf numFmtId="0" fontId="2" fillId="41" borderId="40" xfId="0" applyFont="1" applyFill="1" applyBorder="1" applyAlignment="1">
      <alignment horizontal="center" vertical="center" textRotation="90"/>
    </xf>
    <xf numFmtId="0" fontId="2" fillId="41" borderId="57" xfId="0" applyFont="1" applyFill="1" applyBorder="1" applyAlignment="1">
      <alignment horizontal="center" vertical="center" textRotation="90"/>
    </xf>
    <xf numFmtId="0" fontId="2" fillId="41" borderId="0" xfId="0" applyFont="1" applyFill="1" applyBorder="1" applyAlignment="1">
      <alignment horizontal="center" vertical="center" textRotation="90"/>
    </xf>
    <xf numFmtId="0" fontId="2" fillId="41" borderId="26" xfId="0" applyFont="1" applyFill="1" applyBorder="1" applyAlignment="1">
      <alignment horizontal="center" vertical="center" textRotation="90"/>
    </xf>
    <xf numFmtId="0" fontId="2" fillId="41" borderId="27" xfId="0" applyFont="1" applyFill="1" applyBorder="1" applyAlignment="1">
      <alignment horizontal="center" vertical="center" textRotation="90"/>
    </xf>
    <xf numFmtId="0" fontId="2" fillId="41" borderId="34" xfId="0" applyFont="1" applyFill="1" applyBorder="1" applyAlignment="1">
      <alignment horizontal="center" vertical="center" textRotation="90"/>
    </xf>
    <xf numFmtId="0" fontId="5" fillId="41" borderId="27" xfId="0" applyFont="1" applyFill="1" applyBorder="1" applyAlignment="1">
      <alignment horizontal="center" vertical="center" textRotation="90"/>
    </xf>
    <xf numFmtId="184" fontId="0" fillId="0" borderId="56" xfId="0" applyNumberFormat="1" applyBorder="1" applyAlignment="1">
      <alignment horizontal="left"/>
    </xf>
    <xf numFmtId="0" fontId="5" fillId="41" borderId="40" xfId="0" applyFont="1" applyFill="1" applyBorder="1" applyAlignment="1">
      <alignment horizontal="center" vertical="center" textRotation="90"/>
    </xf>
    <xf numFmtId="0" fontId="2" fillId="41" borderId="19" xfId="0" applyFont="1" applyFill="1" applyBorder="1" applyAlignment="1">
      <alignment horizontal="center" vertical="center" textRotation="90"/>
    </xf>
    <xf numFmtId="0" fontId="2" fillId="41" borderId="33" xfId="0" applyFont="1" applyFill="1" applyBorder="1" applyAlignment="1">
      <alignment horizontal="center" vertical="center" textRotation="90"/>
    </xf>
    <xf numFmtId="0" fontId="3" fillId="15" borderId="25" xfId="0" applyFont="1" applyFill="1" applyBorder="1" applyAlignment="1">
      <alignment horizontal="center"/>
    </xf>
    <xf numFmtId="0" fontId="3" fillId="15" borderId="14" xfId="0" applyFont="1" applyFill="1" applyBorder="1" applyAlignment="1">
      <alignment/>
    </xf>
    <xf numFmtId="0" fontId="3" fillId="15" borderId="52" xfId="0" applyFont="1" applyFill="1" applyBorder="1" applyAlignment="1" applyProtection="1">
      <alignment horizontal="center"/>
      <protection locked="0"/>
    </xf>
    <xf numFmtId="14" fontId="3" fillId="15" borderId="21" xfId="0" applyNumberFormat="1" applyFont="1" applyFill="1" applyBorder="1" applyAlignment="1" applyProtection="1">
      <alignment/>
      <protection locked="0"/>
    </xf>
    <xf numFmtId="184" fontId="3" fillId="15" borderId="21" xfId="0" applyNumberFormat="1" applyFont="1" applyFill="1" applyBorder="1" applyAlignment="1" applyProtection="1">
      <alignment horizontal="center"/>
      <protection locked="0"/>
    </xf>
    <xf numFmtId="184" fontId="3" fillId="15" borderId="23" xfId="0" applyNumberFormat="1" applyFont="1" applyFill="1" applyBorder="1" applyAlignment="1" applyProtection="1">
      <alignment horizontal="left"/>
      <protection locked="0"/>
    </xf>
    <xf numFmtId="184" fontId="3" fillId="15" borderId="52" xfId="0" applyNumberFormat="1" applyFont="1" applyFill="1" applyBorder="1" applyAlignment="1" applyProtection="1">
      <alignment horizontal="left"/>
      <protection locked="0"/>
    </xf>
    <xf numFmtId="0" fontId="3" fillId="15" borderId="21" xfId="0" applyNumberFormat="1" applyFont="1" applyFill="1" applyBorder="1" applyAlignment="1" applyProtection="1">
      <alignment horizontal="left"/>
      <protection locked="0"/>
    </xf>
    <xf numFmtId="0" fontId="3" fillId="15" borderId="21" xfId="0" applyFont="1" applyFill="1" applyBorder="1" applyAlignment="1">
      <alignment horizontal="center" vertical="center"/>
    </xf>
    <xf numFmtId="14" fontId="3" fillId="15" borderId="21" xfId="0" applyNumberFormat="1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/>
    </xf>
    <xf numFmtId="184" fontId="0" fillId="0" borderId="18" xfId="0" applyNumberFormat="1" applyBorder="1" applyAlignment="1">
      <alignment horizontal="left"/>
    </xf>
    <xf numFmtId="184" fontId="0" fillId="0" borderId="18" xfId="0" applyNumberFormat="1" applyBorder="1" applyAlignment="1">
      <alignment/>
    </xf>
    <xf numFmtId="184" fontId="0" fillId="0" borderId="22" xfId="0" applyNumberFormat="1" applyBorder="1" applyAlignment="1">
      <alignment horizontal="left"/>
    </xf>
    <xf numFmtId="0" fontId="0" fillId="0" borderId="69" xfId="0" applyBorder="1" applyAlignment="1">
      <alignment/>
    </xf>
    <xf numFmtId="0" fontId="0" fillId="0" borderId="62" xfId="0" applyBorder="1" applyAlignment="1">
      <alignment/>
    </xf>
    <xf numFmtId="0" fontId="0" fillId="0" borderId="54" xfId="0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44" borderId="25" xfId="0" applyFont="1" applyFill="1" applyBorder="1" applyAlignment="1">
      <alignment horizontal="center"/>
    </xf>
    <xf numFmtId="0" fontId="3" fillId="44" borderId="21" xfId="0" applyFont="1" applyFill="1" applyBorder="1" applyAlignment="1">
      <alignment/>
    </xf>
    <xf numFmtId="0" fontId="3" fillId="44" borderId="52" xfId="0" applyFont="1" applyFill="1" applyBorder="1" applyAlignment="1" applyProtection="1">
      <alignment horizontal="center"/>
      <protection locked="0"/>
    </xf>
    <xf numFmtId="14" fontId="3" fillId="44" borderId="21" xfId="0" applyNumberFormat="1" applyFont="1" applyFill="1" applyBorder="1" applyAlignment="1" applyProtection="1">
      <alignment/>
      <protection locked="0"/>
    </xf>
    <xf numFmtId="184" fontId="3" fillId="44" borderId="21" xfId="0" applyNumberFormat="1" applyFont="1" applyFill="1" applyBorder="1" applyAlignment="1" applyProtection="1">
      <alignment horizontal="center"/>
      <protection locked="0"/>
    </xf>
    <xf numFmtId="184" fontId="3" fillId="44" borderId="23" xfId="0" applyNumberFormat="1" applyFont="1" applyFill="1" applyBorder="1" applyAlignment="1" applyProtection="1">
      <alignment horizontal="center"/>
      <protection locked="0"/>
    </xf>
    <xf numFmtId="184" fontId="3" fillId="44" borderId="52" xfId="0" applyNumberFormat="1" applyFont="1" applyFill="1" applyBorder="1" applyAlignment="1" applyProtection="1">
      <alignment horizontal="left"/>
      <protection locked="0"/>
    </xf>
    <xf numFmtId="0" fontId="3" fillId="44" borderId="21" xfId="0" applyNumberFormat="1" applyFont="1" applyFill="1" applyBorder="1" applyAlignment="1" applyProtection="1">
      <alignment horizontal="left"/>
      <protection locked="0"/>
    </xf>
    <xf numFmtId="0" fontId="3" fillId="44" borderId="21" xfId="0" applyFont="1" applyFill="1" applyBorder="1" applyAlignment="1" applyProtection="1">
      <alignment horizontal="center" vertical="center"/>
      <protection locked="0"/>
    </xf>
    <xf numFmtId="0" fontId="0" fillId="44" borderId="0" xfId="0" applyFont="1" applyFill="1" applyAlignment="1">
      <alignment horizontal="center"/>
    </xf>
    <xf numFmtId="0" fontId="0" fillId="44" borderId="0" xfId="0" applyFont="1" applyFill="1" applyAlignment="1">
      <alignment/>
    </xf>
    <xf numFmtId="0" fontId="3" fillId="44" borderId="36" xfId="0" applyFont="1" applyFill="1" applyBorder="1" applyAlignment="1">
      <alignment horizontal="center" vertical="center"/>
    </xf>
    <xf numFmtId="0" fontId="53" fillId="44" borderId="21" xfId="0" applyFont="1" applyFill="1" applyBorder="1" applyAlignment="1" applyProtection="1">
      <alignment horizontal="center" vertical="center"/>
      <protection locked="0"/>
    </xf>
    <xf numFmtId="0" fontId="53" fillId="35" borderId="21" xfId="0" applyNumberFormat="1" applyFont="1" applyFill="1" applyBorder="1" applyAlignment="1">
      <alignment horizontal="center" vertical="center"/>
    </xf>
    <xf numFmtId="0" fontId="53" fillId="36" borderId="18" xfId="0" applyNumberFormat="1" applyFont="1" applyFill="1" applyBorder="1" applyAlignment="1">
      <alignment horizontal="center" vertical="center"/>
    </xf>
    <xf numFmtId="0" fontId="3" fillId="7" borderId="61" xfId="0" applyFont="1" applyFill="1" applyBorder="1" applyAlignment="1" applyProtection="1">
      <alignment horizontal="center" vertical="center"/>
      <protection locked="0"/>
    </xf>
    <xf numFmtId="0" fontId="3" fillId="19" borderId="18" xfId="0" applyFont="1" applyFill="1" applyBorder="1" applyAlignment="1" applyProtection="1">
      <alignment horizontal="center" vertical="center"/>
      <protection locked="0"/>
    </xf>
    <xf numFmtId="0" fontId="3" fillId="14" borderId="21" xfId="0" applyFont="1" applyFill="1" applyBorder="1" applyAlignment="1" applyProtection="1">
      <alignment horizontal="center" vertical="center"/>
      <protection locked="0"/>
    </xf>
    <xf numFmtId="0" fontId="50" fillId="0" borderId="7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2" fillId="41" borderId="11" xfId="0" applyFont="1" applyFill="1" applyBorder="1" applyAlignment="1">
      <alignment/>
    </xf>
    <xf numFmtId="184" fontId="52" fillId="36" borderId="27" xfId="0" applyNumberFormat="1" applyFont="1" applyFill="1" applyBorder="1" applyAlignment="1">
      <alignment horizontal="center"/>
    </xf>
    <xf numFmtId="184" fontId="52" fillId="36" borderId="27" xfId="0" applyNumberFormat="1" applyFont="1" applyFill="1" applyBorder="1" applyAlignment="1">
      <alignment horizontal="left"/>
    </xf>
    <xf numFmtId="49" fontId="2" fillId="0" borderId="59" xfId="0" applyNumberFormat="1" applyFont="1" applyBorder="1" applyAlignment="1">
      <alignment horizontal="center" vertical="center" textRotation="90"/>
    </xf>
    <xf numFmtId="0" fontId="2" fillId="41" borderId="29" xfId="0" applyFont="1" applyFill="1" applyBorder="1" applyAlignment="1">
      <alignment horizontal="center" vertical="center" textRotation="90"/>
    </xf>
    <xf numFmtId="0" fontId="2" fillId="41" borderId="28" xfId="0" applyFont="1" applyFill="1" applyBorder="1" applyAlignment="1">
      <alignment horizontal="center" vertical="center" textRotation="90"/>
    </xf>
    <xf numFmtId="0" fontId="2" fillId="41" borderId="30" xfId="0" applyFont="1" applyFill="1" applyBorder="1" applyAlignment="1">
      <alignment horizontal="center" vertical="center" textRotation="90"/>
    </xf>
    <xf numFmtId="0" fontId="3" fillId="35" borderId="53" xfId="0" applyFont="1" applyFill="1" applyBorder="1" applyAlignment="1">
      <alignment horizontal="center" vertical="center"/>
    </xf>
    <xf numFmtId="0" fontId="3" fillId="44" borderId="10" xfId="0" applyFont="1" applyFill="1" applyBorder="1" applyAlignment="1" applyProtection="1">
      <alignment horizontal="center" vertical="center"/>
      <protection locked="0"/>
    </xf>
    <xf numFmtId="0" fontId="3" fillId="44" borderId="11" xfId="0" applyFont="1" applyFill="1" applyBorder="1" applyAlignment="1" applyProtection="1">
      <alignment horizontal="center" vertical="center"/>
      <protection locked="0"/>
    </xf>
    <xf numFmtId="0" fontId="3" fillId="44" borderId="56" xfId="0" applyFont="1" applyFill="1" applyBorder="1" applyAlignment="1" applyProtection="1">
      <alignment horizontal="center" vertical="center"/>
      <protection locked="0"/>
    </xf>
    <xf numFmtId="0" fontId="3" fillId="44" borderId="12" xfId="0" applyFont="1" applyFill="1" applyBorder="1" applyAlignment="1" applyProtection="1">
      <alignment horizontal="center" vertical="center"/>
      <protection locked="0"/>
    </xf>
    <xf numFmtId="0" fontId="3" fillId="44" borderId="26" xfId="0" applyFont="1" applyFill="1" applyBorder="1" applyAlignment="1" applyProtection="1">
      <alignment horizontal="center" vertical="center"/>
      <protection locked="0"/>
    </xf>
    <xf numFmtId="0" fontId="3" fillId="44" borderId="27" xfId="0" applyFont="1" applyFill="1" applyBorder="1" applyAlignment="1" applyProtection="1">
      <alignment horizontal="center" vertical="center"/>
      <protection locked="0"/>
    </xf>
    <xf numFmtId="0" fontId="3" fillId="44" borderId="33" xfId="0" applyFont="1" applyFill="1" applyBorder="1" applyAlignment="1" applyProtection="1">
      <alignment horizontal="center" vertical="center"/>
      <protection locked="0"/>
    </xf>
    <xf numFmtId="0" fontId="3" fillId="44" borderId="3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46" borderId="28" xfId="0" applyFont="1" applyFill="1" applyBorder="1" applyAlignment="1" applyProtection="1">
      <alignment horizontal="center" vertical="center"/>
      <protection locked="0"/>
    </xf>
    <xf numFmtId="0" fontId="2" fillId="35" borderId="65" xfId="0" applyNumberFormat="1" applyFont="1" applyFill="1" applyBorder="1" applyAlignment="1">
      <alignment horizontal="center" vertical="center"/>
    </xf>
    <xf numFmtId="0" fontId="2" fillId="36" borderId="66" xfId="0" applyNumberFormat="1" applyFont="1" applyFill="1" applyBorder="1" applyAlignment="1">
      <alignment horizontal="center" vertical="center"/>
    </xf>
    <xf numFmtId="0" fontId="2" fillId="35" borderId="66" xfId="0" applyNumberFormat="1" applyFont="1" applyFill="1" applyBorder="1" applyAlignment="1">
      <alignment horizontal="center" vertical="center"/>
    </xf>
    <xf numFmtId="0" fontId="2" fillId="36" borderId="67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43" borderId="23" xfId="0" applyFont="1" applyFill="1" applyBorder="1" applyAlignment="1">
      <alignment horizontal="center" vertical="center"/>
    </xf>
    <xf numFmtId="0" fontId="3" fillId="43" borderId="29" xfId="0" applyFont="1" applyFill="1" applyBorder="1" applyAlignment="1">
      <alignment horizontal="center" vertical="center"/>
    </xf>
    <xf numFmtId="0" fontId="3" fillId="43" borderId="28" xfId="0" applyNumberFormat="1" applyFont="1" applyFill="1" applyBorder="1" applyAlignment="1">
      <alignment horizontal="center" vertical="center"/>
    </xf>
    <xf numFmtId="0" fontId="3" fillId="43" borderId="30" xfId="0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68" xfId="0" applyNumberFormat="1" applyFont="1" applyFill="1" applyBorder="1" applyAlignment="1">
      <alignment horizontal="center" vertical="center"/>
    </xf>
    <xf numFmtId="0" fontId="3" fillId="44" borderId="12" xfId="0" applyFont="1" applyFill="1" applyBorder="1" applyAlignment="1">
      <alignment horizontal="center" vertical="center"/>
    </xf>
    <xf numFmtId="0" fontId="3" fillId="14" borderId="24" xfId="0" applyFont="1" applyFill="1" applyBorder="1" applyAlignment="1" applyProtection="1">
      <alignment horizontal="center" vertical="center"/>
      <protection locked="0"/>
    </xf>
    <xf numFmtId="0" fontId="3" fillId="44" borderId="13" xfId="0" applyFont="1" applyFill="1" applyBorder="1" applyAlignment="1">
      <alignment horizontal="center" vertical="center"/>
    </xf>
    <xf numFmtId="0" fontId="3" fillId="44" borderId="14" xfId="0" applyNumberFormat="1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0" fontId="3" fillId="14" borderId="21" xfId="0" applyNumberFormat="1" applyFont="1" applyFill="1" applyBorder="1" applyAlignment="1">
      <alignment horizontal="center" vertical="center"/>
    </xf>
    <xf numFmtId="0" fontId="2" fillId="36" borderId="31" xfId="0" applyNumberFormat="1" applyFont="1" applyFill="1" applyBorder="1" applyAlignment="1">
      <alignment horizontal="center" vertical="center"/>
    </xf>
    <xf numFmtId="0" fontId="2" fillId="35" borderId="59" xfId="0" applyNumberFormat="1" applyFont="1" applyFill="1" applyBorder="1" applyAlignment="1">
      <alignment horizontal="center" vertical="center"/>
    </xf>
    <xf numFmtId="0" fontId="2" fillId="36" borderId="6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45" borderId="13" xfId="0" applyFont="1" applyFill="1" applyBorder="1" applyAlignment="1">
      <alignment horizontal="center" vertical="center"/>
    </xf>
    <xf numFmtId="0" fontId="3" fillId="45" borderId="14" xfId="0" applyNumberFormat="1" applyFont="1" applyFill="1" applyBorder="1" applyAlignment="1">
      <alignment horizontal="center" vertical="center"/>
    </xf>
    <xf numFmtId="0" fontId="3" fillId="45" borderId="15" xfId="0" applyFont="1" applyFill="1" applyBorder="1" applyAlignment="1">
      <alignment horizontal="center" vertical="center"/>
    </xf>
    <xf numFmtId="0" fontId="3" fillId="15" borderId="21" xfId="0" applyNumberFormat="1" applyFont="1" applyFill="1" applyBorder="1" applyAlignment="1">
      <alignment horizontal="center" vertical="center"/>
    </xf>
    <xf numFmtId="0" fontId="2" fillId="36" borderId="5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15" borderId="23" xfId="0" applyFont="1" applyFill="1" applyBorder="1" applyAlignment="1">
      <alignment horizontal="center" vertical="center"/>
    </xf>
    <xf numFmtId="0" fontId="3" fillId="46" borderId="64" xfId="0" applyFont="1" applyFill="1" applyBorder="1" applyAlignment="1" applyProtection="1">
      <alignment horizontal="center" vertical="center"/>
      <protection locked="0"/>
    </xf>
    <xf numFmtId="0" fontId="3" fillId="47" borderId="13" xfId="0" applyFont="1" applyFill="1" applyBorder="1" applyAlignment="1">
      <alignment horizontal="center" vertical="center"/>
    </xf>
    <xf numFmtId="0" fontId="3" fillId="47" borderId="14" xfId="0" applyNumberFormat="1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0" fontId="2" fillId="36" borderId="53" xfId="0" applyNumberFormat="1" applyFont="1" applyFill="1" applyBorder="1" applyAlignment="1">
      <alignment horizontal="center" vertical="center"/>
    </xf>
    <xf numFmtId="0" fontId="2" fillId="35" borderId="57" xfId="0" applyNumberFormat="1" applyFont="1" applyFill="1" applyBorder="1" applyAlignment="1">
      <alignment horizontal="center" vertical="center"/>
    </xf>
    <xf numFmtId="0" fontId="3" fillId="46" borderId="12" xfId="0" applyFont="1" applyFill="1" applyBorder="1" applyAlignment="1">
      <alignment horizontal="center" vertical="center"/>
    </xf>
    <xf numFmtId="0" fontId="3" fillId="46" borderId="29" xfId="0" applyFont="1" applyFill="1" applyBorder="1" applyAlignment="1">
      <alignment horizontal="center" vertical="center"/>
    </xf>
    <xf numFmtId="0" fontId="3" fillId="46" borderId="28" xfId="0" applyNumberFormat="1" applyFont="1" applyFill="1" applyBorder="1" applyAlignment="1">
      <alignment horizontal="center" vertical="center"/>
    </xf>
    <xf numFmtId="0" fontId="3" fillId="46" borderId="30" xfId="0" applyFont="1" applyFill="1" applyBorder="1" applyAlignment="1">
      <alignment horizontal="center" vertical="center"/>
    </xf>
    <xf numFmtId="0" fontId="2" fillId="35" borderId="52" xfId="0" applyNumberFormat="1" applyFont="1" applyFill="1" applyBorder="1" applyAlignment="1">
      <alignment horizontal="center" vertical="center"/>
    </xf>
    <xf numFmtId="0" fontId="2" fillId="36" borderId="3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56" xfId="0" applyFont="1" applyFill="1" applyBorder="1" applyAlignment="1" applyProtection="1">
      <alignment horizontal="center" vertical="center"/>
      <protection locked="0"/>
    </xf>
    <xf numFmtId="0" fontId="3" fillId="41" borderId="5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50" fillId="41" borderId="36" xfId="0" applyFont="1" applyFill="1" applyBorder="1" applyAlignment="1">
      <alignment horizontal="center"/>
    </xf>
    <xf numFmtId="49" fontId="2" fillId="0" borderId="52" xfId="0" applyNumberFormat="1" applyFont="1" applyBorder="1" applyAlignment="1">
      <alignment horizontal="center" vertical="center" textRotation="90"/>
    </xf>
    <xf numFmtId="0" fontId="2" fillId="41" borderId="76" xfId="0" applyFont="1" applyFill="1" applyBorder="1" applyAlignment="1">
      <alignment horizontal="center" vertical="center" textRotation="90"/>
    </xf>
    <xf numFmtId="0" fontId="0" fillId="41" borderId="26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33" xfId="0" applyFill="1" applyBorder="1" applyAlignment="1">
      <alignment/>
    </xf>
    <xf numFmtId="0" fontId="0" fillId="41" borderId="32" xfId="0" applyFill="1" applyBorder="1" applyAlignment="1">
      <alignment/>
    </xf>
    <xf numFmtId="0" fontId="0" fillId="41" borderId="38" xfId="0" applyFill="1" applyBorder="1" applyAlignment="1">
      <alignment/>
    </xf>
    <xf numFmtId="0" fontId="0" fillId="41" borderId="26" xfId="0" applyNumberFormat="1" applyFill="1" applyBorder="1" applyAlignment="1">
      <alignment/>
    </xf>
    <xf numFmtId="0" fontId="0" fillId="41" borderId="34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0" fillId="0" borderId="48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2" fillId="44" borderId="21" xfId="0" applyFont="1" applyFill="1" applyBorder="1" applyAlignment="1" applyProtection="1">
      <alignment horizontal="center" vertical="center"/>
      <protection locked="0"/>
    </xf>
    <xf numFmtId="0" fontId="50" fillId="41" borderId="37" xfId="0" applyFont="1" applyFill="1" applyBorder="1" applyAlignment="1">
      <alignment horizontal="center"/>
    </xf>
    <xf numFmtId="0" fontId="50" fillId="41" borderId="38" xfId="0" applyFont="1" applyFill="1" applyBorder="1" applyAlignment="1">
      <alignment horizontal="center"/>
    </xf>
    <xf numFmtId="0" fontId="50" fillId="41" borderId="39" xfId="0" applyFont="1" applyFill="1" applyBorder="1" applyAlignment="1">
      <alignment horizontal="center"/>
    </xf>
    <xf numFmtId="0" fontId="0" fillId="41" borderId="38" xfId="0" applyFill="1" applyBorder="1" applyAlignment="1">
      <alignment/>
    </xf>
    <xf numFmtId="0" fontId="0" fillId="41" borderId="39" xfId="0" applyFill="1" applyBorder="1" applyAlignment="1">
      <alignment/>
    </xf>
    <xf numFmtId="0" fontId="50" fillId="41" borderId="37" xfId="0" applyFont="1" applyFill="1" applyBorder="1" applyAlignment="1">
      <alignment/>
    </xf>
    <xf numFmtId="0" fontId="50" fillId="41" borderId="39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41" borderId="33" xfId="0" applyFont="1" applyFill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50" fillId="0" borderId="70" xfId="0" applyFont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0" fillId="0" borderId="63" xfId="0" applyBorder="1" applyAlignment="1">
      <alignment/>
    </xf>
    <xf numFmtId="0" fontId="50" fillId="0" borderId="76" xfId="0" applyFont="1" applyBorder="1" applyAlignment="1">
      <alignment/>
    </xf>
    <xf numFmtId="0" fontId="5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66675</xdr:colOff>
      <xdr:row>13</xdr:row>
      <xdr:rowOff>76200</xdr:rowOff>
    </xdr:from>
    <xdr:to>
      <xdr:col>59</xdr:col>
      <xdr:colOff>104775</xdr:colOff>
      <xdr:row>13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19507200" y="5172075"/>
          <a:ext cx="69532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38100</xdr:colOff>
      <xdr:row>13</xdr:row>
      <xdr:rowOff>85725</xdr:rowOff>
    </xdr:from>
    <xdr:to>
      <xdr:col>54</xdr:col>
      <xdr:colOff>238125</xdr:colOff>
      <xdr:row>13</xdr:row>
      <xdr:rowOff>85725</xdr:rowOff>
    </xdr:to>
    <xdr:sp>
      <xdr:nvSpPr>
        <xdr:cNvPr id="2" name="Straight Connector 5"/>
        <xdr:cNvSpPr>
          <a:spLocks/>
        </xdr:cNvSpPr>
      </xdr:nvSpPr>
      <xdr:spPr>
        <a:xfrm>
          <a:off x="18983325" y="5181600"/>
          <a:ext cx="200025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28575</xdr:colOff>
      <xdr:row>14</xdr:row>
      <xdr:rowOff>85725</xdr:rowOff>
    </xdr:from>
    <xdr:to>
      <xdr:col>54</xdr:col>
      <xdr:colOff>228600</xdr:colOff>
      <xdr:row>14</xdr:row>
      <xdr:rowOff>95250</xdr:rowOff>
    </xdr:to>
    <xdr:sp>
      <xdr:nvSpPr>
        <xdr:cNvPr id="3" name="Straight Connector 8"/>
        <xdr:cNvSpPr>
          <a:spLocks/>
        </xdr:cNvSpPr>
      </xdr:nvSpPr>
      <xdr:spPr>
        <a:xfrm>
          <a:off x="18973800" y="5381625"/>
          <a:ext cx="200025" cy="95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="85" zoomScaleNormal="120" zoomScaleSheetLayoutView="85" zoomScalePageLayoutView="85" workbookViewId="0" topLeftCell="A1">
      <pane xSplit="5" topLeftCell="J1" activePane="topRight" state="frozen"/>
      <selection pane="topLeft" activeCell="A1" sqref="A1"/>
      <selection pane="topRight" activeCell="K12" sqref="K12"/>
    </sheetView>
  </sheetViews>
  <sheetFormatPr defaultColWidth="9.140625" defaultRowHeight="15"/>
  <cols>
    <col min="2" max="2" width="48.7109375" style="0" bestFit="1" customWidth="1"/>
    <col min="3" max="3" width="8.8515625" style="0" bestFit="1" customWidth="1"/>
    <col min="4" max="4" width="15.421875" style="0" bestFit="1" customWidth="1"/>
    <col min="5" max="6" width="11.421875" style="0" bestFit="1" customWidth="1"/>
    <col min="7" max="7" width="11.140625" style="0" customWidth="1"/>
    <col min="8" max="8" width="10.8515625" style="0" bestFit="1" customWidth="1"/>
    <col min="9" max="9" width="3.28125" style="282" customWidth="1"/>
    <col min="10" max="13" width="3.28125" style="0" customWidth="1"/>
    <col min="14" max="15" width="4.28125" style="0" customWidth="1"/>
    <col min="16" max="26" width="3.28125" style="0" customWidth="1"/>
    <col min="27" max="27" width="4.140625" style="0" customWidth="1"/>
    <col min="28" max="55" width="3.28125" style="0" customWidth="1"/>
    <col min="56" max="56" width="3.8515625" style="0" customWidth="1"/>
    <col min="57" max="59" width="4.28125" style="0" customWidth="1"/>
    <col min="60" max="64" width="3.28125" style="0" customWidth="1"/>
    <col min="65" max="66" width="5.00390625" style="0" bestFit="1" customWidth="1"/>
    <col min="67" max="67" width="6.421875" style="0" bestFit="1" customWidth="1"/>
    <col min="68" max="68" width="5.00390625" style="0" bestFit="1" customWidth="1"/>
    <col min="69" max="69" width="6.8515625" style="0" bestFit="1" customWidth="1"/>
    <col min="70" max="70" width="5.00390625" style="0" bestFit="1" customWidth="1"/>
    <col min="71" max="71" width="38.00390625" style="0" bestFit="1" customWidth="1"/>
  </cols>
  <sheetData>
    <row r="1" spans="1:71" ht="16.5" thickBot="1">
      <c r="A1" s="1"/>
      <c r="B1" s="2"/>
      <c r="C1" s="3"/>
      <c r="D1" s="4"/>
      <c r="E1" s="5"/>
      <c r="F1" s="5"/>
      <c r="G1" s="6"/>
      <c r="H1" s="680"/>
      <c r="I1" s="819">
        <v>1</v>
      </c>
      <c r="J1" s="709">
        <v>2</v>
      </c>
      <c r="K1" s="709">
        <v>3</v>
      </c>
      <c r="L1" s="820">
        <v>4</v>
      </c>
      <c r="M1" s="820">
        <v>5</v>
      </c>
      <c r="N1" s="820">
        <v>6</v>
      </c>
      <c r="O1" s="709">
        <v>7</v>
      </c>
      <c r="P1" s="709">
        <v>8</v>
      </c>
      <c r="Q1" s="820">
        <v>9</v>
      </c>
      <c r="R1" s="820">
        <v>10</v>
      </c>
      <c r="S1" s="820">
        <v>11</v>
      </c>
      <c r="T1" s="709">
        <v>12</v>
      </c>
      <c r="U1" s="709">
        <v>13</v>
      </c>
      <c r="V1" s="820">
        <v>14</v>
      </c>
      <c r="W1" s="820">
        <v>15</v>
      </c>
      <c r="X1" s="820">
        <v>16</v>
      </c>
      <c r="Y1" s="709">
        <v>17</v>
      </c>
      <c r="Z1" s="709">
        <v>18</v>
      </c>
      <c r="AA1" s="820">
        <v>19</v>
      </c>
      <c r="AB1" s="820">
        <v>20</v>
      </c>
      <c r="AC1" s="820">
        <v>21</v>
      </c>
      <c r="AD1" s="709">
        <v>22</v>
      </c>
      <c r="AE1" s="709">
        <v>23</v>
      </c>
      <c r="AF1" s="820">
        <v>24</v>
      </c>
      <c r="AG1" s="820">
        <v>25</v>
      </c>
      <c r="AH1" s="820">
        <v>26</v>
      </c>
      <c r="AI1" s="709">
        <v>27</v>
      </c>
      <c r="AJ1" s="709">
        <v>28</v>
      </c>
      <c r="AK1" s="820">
        <v>29</v>
      </c>
      <c r="AL1" s="820">
        <v>30</v>
      </c>
      <c r="AM1" s="820">
        <v>31</v>
      </c>
      <c r="AN1" s="709">
        <v>32</v>
      </c>
      <c r="AO1" s="709">
        <v>33</v>
      </c>
      <c r="AP1" s="820">
        <v>34</v>
      </c>
      <c r="AQ1" s="820">
        <v>35</v>
      </c>
      <c r="AR1" s="820">
        <v>36</v>
      </c>
      <c r="AS1" s="709">
        <v>37</v>
      </c>
      <c r="AT1" s="709">
        <v>38</v>
      </c>
      <c r="AU1" s="820">
        <v>39</v>
      </c>
      <c r="AV1" s="820">
        <v>40</v>
      </c>
      <c r="AW1" s="820">
        <v>41</v>
      </c>
      <c r="AX1" s="709">
        <v>42</v>
      </c>
      <c r="AY1" s="709">
        <v>43</v>
      </c>
      <c r="AZ1" s="820">
        <v>44</v>
      </c>
      <c r="BA1" s="820">
        <v>45</v>
      </c>
      <c r="BB1" s="820">
        <v>46</v>
      </c>
      <c r="BC1" s="709">
        <v>47</v>
      </c>
      <c r="BD1" s="709">
        <v>48</v>
      </c>
      <c r="BE1" s="820">
        <v>49</v>
      </c>
      <c r="BF1" s="820">
        <v>50</v>
      </c>
      <c r="BG1" s="820">
        <v>51</v>
      </c>
      <c r="BH1" s="709">
        <v>52</v>
      </c>
      <c r="BI1" s="709">
        <v>53</v>
      </c>
      <c r="BJ1" s="820">
        <v>54</v>
      </c>
      <c r="BK1" s="820">
        <v>55</v>
      </c>
      <c r="BL1" s="821">
        <v>56</v>
      </c>
      <c r="BM1" s="832" t="s">
        <v>0</v>
      </c>
      <c r="BN1" s="832"/>
      <c r="BO1" s="832"/>
      <c r="BP1" s="833"/>
      <c r="BQ1" s="7"/>
      <c r="BR1" s="2"/>
      <c r="BS1" s="8" t="s">
        <v>136</v>
      </c>
    </row>
    <row r="2" spans="1:71" ht="16.5" thickBot="1">
      <c r="A2" s="555"/>
      <c r="B2" s="556"/>
      <c r="C2" s="557"/>
      <c r="D2" s="558"/>
      <c r="E2" s="559"/>
      <c r="F2" s="559"/>
      <c r="G2" s="560"/>
      <c r="H2" s="655"/>
      <c r="I2" s="814"/>
      <c r="J2" s="810"/>
      <c r="K2" s="810"/>
      <c r="L2" s="811"/>
      <c r="M2" s="823" t="s">
        <v>137</v>
      </c>
      <c r="N2" s="826"/>
      <c r="O2" s="827"/>
      <c r="P2" s="812"/>
      <c r="Q2" s="810"/>
      <c r="R2" s="811"/>
      <c r="S2" s="823" t="s">
        <v>141</v>
      </c>
      <c r="T2" s="825"/>
      <c r="U2" s="812"/>
      <c r="V2" s="811"/>
      <c r="W2" s="823" t="s">
        <v>166</v>
      </c>
      <c r="X2" s="825"/>
      <c r="Y2" s="813"/>
      <c r="Z2" s="823" t="s">
        <v>138</v>
      </c>
      <c r="AA2" s="825"/>
      <c r="AB2" s="809"/>
      <c r="AC2" s="810"/>
      <c r="AD2" s="810"/>
      <c r="AE2" s="810"/>
      <c r="AF2" s="810"/>
      <c r="AG2" s="815"/>
      <c r="AH2" s="828" t="s">
        <v>159</v>
      </c>
      <c r="AI2" s="829"/>
      <c r="AJ2" s="809"/>
      <c r="AK2" s="810"/>
      <c r="AL2" s="810"/>
      <c r="AM2" s="810"/>
      <c r="AN2" s="815"/>
      <c r="AO2" s="823" t="s">
        <v>142</v>
      </c>
      <c r="AP2" s="826"/>
      <c r="AQ2" s="826"/>
      <c r="AR2" s="827"/>
      <c r="AS2" s="823" t="s">
        <v>145</v>
      </c>
      <c r="AT2" s="824"/>
      <c r="AU2" s="824"/>
      <c r="AV2" s="824"/>
      <c r="AW2" s="824"/>
      <c r="AX2" s="824"/>
      <c r="AY2" s="825"/>
      <c r="AZ2" s="823" t="s">
        <v>133</v>
      </c>
      <c r="BA2" s="826"/>
      <c r="BB2" s="826"/>
      <c r="BC2" s="826"/>
      <c r="BD2" s="826"/>
      <c r="BE2" s="826"/>
      <c r="BF2" s="826"/>
      <c r="BG2" s="826"/>
      <c r="BH2" s="826"/>
      <c r="BI2" s="816"/>
      <c r="BJ2" s="817"/>
      <c r="BK2" s="817"/>
      <c r="BL2" s="818"/>
      <c r="BM2" s="561"/>
      <c r="BN2" s="561"/>
      <c r="BO2" s="561"/>
      <c r="BP2" s="562"/>
      <c r="BQ2" s="563"/>
      <c r="BR2" s="556"/>
      <c r="BS2" s="564"/>
    </row>
    <row r="3" spans="1:71" ht="213" thickBot="1">
      <c r="A3" s="9" t="s">
        <v>1</v>
      </c>
      <c r="B3" s="10" t="s">
        <v>55</v>
      </c>
      <c r="C3" s="11" t="s">
        <v>2</v>
      </c>
      <c r="D3" s="12" t="s">
        <v>3</v>
      </c>
      <c r="E3" s="13" t="s">
        <v>4</v>
      </c>
      <c r="F3" s="14" t="s">
        <v>5</v>
      </c>
      <c r="G3" s="15" t="s">
        <v>6</v>
      </c>
      <c r="H3" s="16" t="s">
        <v>7</v>
      </c>
      <c r="I3" s="669" t="s">
        <v>143</v>
      </c>
      <c r="J3" s="670" t="s">
        <v>8</v>
      </c>
      <c r="K3" s="670" t="s">
        <v>139</v>
      </c>
      <c r="L3" s="671" t="s">
        <v>10</v>
      </c>
      <c r="M3" s="672" t="s">
        <v>167</v>
      </c>
      <c r="N3" s="670" t="s">
        <v>140</v>
      </c>
      <c r="O3" s="673" t="s">
        <v>150</v>
      </c>
      <c r="P3" s="674" t="s">
        <v>151</v>
      </c>
      <c r="Q3" s="670" t="s">
        <v>155</v>
      </c>
      <c r="R3" s="671" t="s">
        <v>162</v>
      </c>
      <c r="S3" s="672" t="s">
        <v>149</v>
      </c>
      <c r="T3" s="673" t="s">
        <v>148</v>
      </c>
      <c r="U3" s="674" t="s">
        <v>12</v>
      </c>
      <c r="V3" s="671" t="s">
        <v>163</v>
      </c>
      <c r="W3" s="672" t="s">
        <v>165</v>
      </c>
      <c r="X3" s="673" t="s">
        <v>152</v>
      </c>
      <c r="Y3" s="675" t="s">
        <v>147</v>
      </c>
      <c r="Z3" s="672" t="s">
        <v>160</v>
      </c>
      <c r="AA3" s="673" t="s">
        <v>161</v>
      </c>
      <c r="AB3" s="676" t="s">
        <v>18</v>
      </c>
      <c r="AC3" s="677" t="s">
        <v>146</v>
      </c>
      <c r="AD3" s="677" t="s">
        <v>156</v>
      </c>
      <c r="AE3" s="677" t="s">
        <v>30</v>
      </c>
      <c r="AF3" s="677" t="s">
        <v>20</v>
      </c>
      <c r="AG3" s="678" t="s">
        <v>45</v>
      </c>
      <c r="AH3" s="672" t="s">
        <v>158</v>
      </c>
      <c r="AI3" s="673" t="s">
        <v>48</v>
      </c>
      <c r="AJ3" s="676" t="s">
        <v>47</v>
      </c>
      <c r="AK3" s="677" t="s">
        <v>15</v>
      </c>
      <c r="AL3" s="679" t="s">
        <v>16</v>
      </c>
      <c r="AM3" s="679" t="s">
        <v>17</v>
      </c>
      <c r="AN3" s="678" t="s">
        <v>44</v>
      </c>
      <c r="AO3" s="672" t="s">
        <v>157</v>
      </c>
      <c r="AP3" s="670" t="s">
        <v>154</v>
      </c>
      <c r="AQ3" s="670" t="s">
        <v>153</v>
      </c>
      <c r="AR3" s="681" t="s">
        <v>9</v>
      </c>
      <c r="AS3" s="672" t="s">
        <v>131</v>
      </c>
      <c r="AT3" s="670" t="s">
        <v>49</v>
      </c>
      <c r="AU3" s="670" t="s">
        <v>13</v>
      </c>
      <c r="AV3" s="670" t="s">
        <v>194</v>
      </c>
      <c r="AW3" s="670" t="s">
        <v>31</v>
      </c>
      <c r="AX3" s="670" t="s">
        <v>32</v>
      </c>
      <c r="AY3" s="682" t="s">
        <v>144</v>
      </c>
      <c r="AZ3" s="676" t="s">
        <v>134</v>
      </c>
      <c r="BA3" s="677" t="s">
        <v>46</v>
      </c>
      <c r="BB3" s="677" t="s">
        <v>130</v>
      </c>
      <c r="BC3" s="677" t="s">
        <v>164</v>
      </c>
      <c r="BD3" s="677" t="s">
        <v>21</v>
      </c>
      <c r="BE3" s="683" t="s">
        <v>22</v>
      </c>
      <c r="BF3" s="683" t="s">
        <v>53</v>
      </c>
      <c r="BG3" s="683" t="s">
        <v>132</v>
      </c>
      <c r="BH3" s="683" t="s">
        <v>43</v>
      </c>
      <c r="BI3" s="736"/>
      <c r="BJ3" s="737"/>
      <c r="BK3" s="737"/>
      <c r="BL3" s="738"/>
      <c r="BM3" s="735" t="s">
        <v>23</v>
      </c>
      <c r="BN3" s="17" t="s">
        <v>24</v>
      </c>
      <c r="BO3" s="18" t="s">
        <v>25</v>
      </c>
      <c r="BP3" s="19" t="s">
        <v>26</v>
      </c>
      <c r="BQ3" s="20" t="s">
        <v>27</v>
      </c>
      <c r="BR3" s="21" t="s">
        <v>1</v>
      </c>
      <c r="BS3" s="20" t="s">
        <v>55</v>
      </c>
    </row>
    <row r="4" spans="1:71" ht="18.75" thickBot="1">
      <c r="A4" s="353"/>
      <c r="B4" s="354" t="s">
        <v>28</v>
      </c>
      <c r="C4" s="355"/>
      <c r="D4" s="356"/>
      <c r="E4" s="350"/>
      <c r="F4" s="351"/>
      <c r="G4" s="352"/>
      <c r="H4" s="357"/>
      <c r="I4" s="358"/>
      <c r="J4" s="355"/>
      <c r="K4" s="355"/>
      <c r="L4" s="355"/>
      <c r="M4" s="599"/>
      <c r="N4" s="359"/>
      <c r="O4" s="635"/>
      <c r="P4" s="355"/>
      <c r="Q4" s="359"/>
      <c r="R4" s="359"/>
      <c r="S4" s="631"/>
      <c r="T4" s="635"/>
      <c r="U4" s="359"/>
      <c r="V4" s="359"/>
      <c r="W4" s="631"/>
      <c r="X4" s="635"/>
      <c r="Y4" s="359"/>
      <c r="Z4" s="631"/>
      <c r="AA4" s="629"/>
      <c r="AB4" s="355"/>
      <c r="AC4" s="355"/>
      <c r="AD4" s="359"/>
      <c r="AE4" s="355"/>
      <c r="AF4" s="355"/>
      <c r="AG4" s="355"/>
      <c r="AH4" s="599"/>
      <c r="AI4" s="629"/>
      <c r="AJ4" s="355"/>
      <c r="AK4" s="355"/>
      <c r="AL4" s="355"/>
      <c r="AM4" s="355"/>
      <c r="AN4" s="355"/>
      <c r="AO4" s="599"/>
      <c r="AP4" s="355"/>
      <c r="AQ4" s="355"/>
      <c r="AR4" s="629"/>
      <c r="AS4" s="599"/>
      <c r="AT4" s="355"/>
      <c r="AU4" s="355"/>
      <c r="AV4" s="355"/>
      <c r="AW4" s="355"/>
      <c r="AX4" s="355"/>
      <c r="AY4" s="600"/>
      <c r="AZ4" s="565"/>
      <c r="BA4" s="565"/>
      <c r="BB4" s="565"/>
      <c r="BC4" s="565"/>
      <c r="BD4" s="657"/>
      <c r="BE4" s="657"/>
      <c r="BF4" s="657"/>
      <c r="BG4" s="657"/>
      <c r="BH4" s="657"/>
      <c r="BI4" s="657"/>
      <c r="BJ4" s="657"/>
      <c r="BK4" s="657"/>
      <c r="BL4" s="657"/>
      <c r="BM4" s="502"/>
      <c r="BN4" s="503"/>
      <c r="BO4" s="504"/>
      <c r="BP4" s="502"/>
      <c r="BQ4" s="22"/>
      <c r="BR4" s="23"/>
      <c r="BS4" s="24"/>
    </row>
    <row r="5" spans="1:71" ht="15">
      <c r="A5" s="419">
        <v>1</v>
      </c>
      <c r="B5" s="420" t="s">
        <v>54</v>
      </c>
      <c r="C5" s="421" t="s">
        <v>9</v>
      </c>
      <c r="D5" s="422" t="s">
        <v>29</v>
      </c>
      <c r="E5" s="423" t="s">
        <v>69</v>
      </c>
      <c r="F5" s="423" t="s">
        <v>70</v>
      </c>
      <c r="G5" s="428" t="s">
        <v>71</v>
      </c>
      <c r="H5" s="424" t="s">
        <v>33</v>
      </c>
      <c r="I5" s="425"/>
      <c r="J5" s="726">
        <v>1</v>
      </c>
      <c r="K5" s="426"/>
      <c r="L5" s="427"/>
      <c r="M5" s="601"/>
      <c r="N5" s="426"/>
      <c r="O5" s="602"/>
      <c r="P5" s="580"/>
      <c r="Q5" s="426"/>
      <c r="R5" s="427"/>
      <c r="S5" s="601"/>
      <c r="T5" s="602"/>
      <c r="U5" s="580"/>
      <c r="V5" s="427"/>
      <c r="W5" s="601"/>
      <c r="X5" s="602"/>
      <c r="Y5" s="636"/>
      <c r="Z5" s="601"/>
      <c r="AA5" s="602"/>
      <c r="AB5" s="580">
        <v>1</v>
      </c>
      <c r="AC5" s="426"/>
      <c r="AD5" s="426"/>
      <c r="AE5" s="426"/>
      <c r="AF5" s="426"/>
      <c r="AG5" s="427"/>
      <c r="AH5" s="601"/>
      <c r="AI5" s="602"/>
      <c r="AJ5" s="580"/>
      <c r="AK5" s="426"/>
      <c r="AL5" s="426"/>
      <c r="AM5" s="426"/>
      <c r="AN5" s="427"/>
      <c r="AO5" s="601"/>
      <c r="AP5" s="426"/>
      <c r="AQ5" s="426"/>
      <c r="AR5" s="602"/>
      <c r="AS5" s="601"/>
      <c r="AT5" s="426"/>
      <c r="AU5" s="426"/>
      <c r="AV5" s="426"/>
      <c r="AW5" s="426"/>
      <c r="AX5" s="426"/>
      <c r="AY5" s="602"/>
      <c r="AZ5" s="580"/>
      <c r="BA5" s="426"/>
      <c r="BB5" s="426"/>
      <c r="BC5" s="426"/>
      <c r="BD5" s="426">
        <v>1</v>
      </c>
      <c r="BE5" s="426"/>
      <c r="BF5" s="426"/>
      <c r="BG5" s="427"/>
      <c r="BH5" s="427"/>
      <c r="BI5" s="427"/>
      <c r="BJ5" s="427"/>
      <c r="BK5" s="427"/>
      <c r="BL5" s="427"/>
      <c r="BM5" s="568">
        <f>IF(BO5-BN5&lt;0,"0",BO5-BN5)</f>
        <v>1</v>
      </c>
      <c r="BN5" s="569">
        <f aca="true" t="shared" si="0" ref="BN5:BN24">SUM(I5:BH5)</f>
        <v>3</v>
      </c>
      <c r="BO5" s="754">
        <v>4</v>
      </c>
      <c r="BP5" s="750">
        <f>+IF(BN5&gt;BO5,BN5-BO5,"")</f>
      </c>
      <c r="BQ5" s="514" t="str">
        <f aca="true" t="shared" si="1" ref="BQ5:BQ22">IF(BN5&gt;=BO5,"done","open")</f>
        <v>open</v>
      </c>
      <c r="BR5" s="25">
        <v>1</v>
      </c>
      <c r="BS5" s="90" t="s">
        <v>103</v>
      </c>
    </row>
    <row r="6" spans="1:71" ht="15">
      <c r="A6" s="516">
        <v>2</v>
      </c>
      <c r="B6" s="361" t="s">
        <v>56</v>
      </c>
      <c r="C6" s="360" t="s">
        <v>9</v>
      </c>
      <c r="D6" s="362" t="s">
        <v>29</v>
      </c>
      <c r="E6" s="363" t="s">
        <v>69</v>
      </c>
      <c r="F6" s="363" t="s">
        <v>70</v>
      </c>
      <c r="G6" s="370" t="s">
        <v>72</v>
      </c>
      <c r="H6" s="527" t="s">
        <v>33</v>
      </c>
      <c r="I6" s="511"/>
      <c r="J6" s="366">
        <v>1</v>
      </c>
      <c r="K6" s="366">
        <v>1</v>
      </c>
      <c r="L6" s="371"/>
      <c r="M6" s="603"/>
      <c r="N6" s="366"/>
      <c r="O6" s="604"/>
      <c r="P6" s="581"/>
      <c r="Q6" s="366"/>
      <c r="R6" s="371"/>
      <c r="S6" s="603"/>
      <c r="T6" s="604"/>
      <c r="U6" s="581"/>
      <c r="V6" s="371"/>
      <c r="W6" s="603"/>
      <c r="X6" s="604"/>
      <c r="Y6" s="637"/>
      <c r="Z6" s="603"/>
      <c r="AA6" s="604"/>
      <c r="AB6" s="581"/>
      <c r="AC6" s="366"/>
      <c r="AD6" s="366"/>
      <c r="AE6" s="366"/>
      <c r="AF6" s="366"/>
      <c r="AG6" s="371"/>
      <c r="AH6" s="603"/>
      <c r="AI6" s="604"/>
      <c r="AJ6" s="581"/>
      <c r="AK6" s="366"/>
      <c r="AL6" s="366"/>
      <c r="AM6" s="366"/>
      <c r="AN6" s="371"/>
      <c r="AO6" s="603"/>
      <c r="AP6" s="366"/>
      <c r="AQ6" s="366"/>
      <c r="AR6" s="604"/>
      <c r="AS6" s="603"/>
      <c r="AT6" s="366"/>
      <c r="AU6" s="366"/>
      <c r="AV6" s="366"/>
      <c r="AW6" s="366"/>
      <c r="AX6" s="366"/>
      <c r="AY6" s="604"/>
      <c r="AZ6" s="581"/>
      <c r="BA6" s="366"/>
      <c r="BB6" s="366"/>
      <c r="BC6" s="366"/>
      <c r="BD6" s="366"/>
      <c r="BE6" s="366"/>
      <c r="BF6" s="366"/>
      <c r="BG6" s="371"/>
      <c r="BH6" s="371"/>
      <c r="BI6" s="371"/>
      <c r="BJ6" s="371"/>
      <c r="BK6" s="371"/>
      <c r="BL6" s="371"/>
      <c r="BM6" s="570">
        <f>IF(BO6-BN6&lt;0,"0",BO6-BN6)</f>
        <v>2</v>
      </c>
      <c r="BN6" s="571">
        <f t="shared" si="0"/>
        <v>2</v>
      </c>
      <c r="BO6" s="755">
        <v>4</v>
      </c>
      <c r="BP6" s="751"/>
      <c r="BQ6" s="515" t="str">
        <f t="shared" si="1"/>
        <v>open</v>
      </c>
      <c r="BR6" s="34">
        <v>2</v>
      </c>
      <c r="BS6" s="45" t="s">
        <v>104</v>
      </c>
    </row>
    <row r="7" spans="1:71" ht="15">
      <c r="A7" s="517">
        <v>3</v>
      </c>
      <c r="B7" s="373" t="s">
        <v>57</v>
      </c>
      <c r="C7" s="374" t="s">
        <v>9</v>
      </c>
      <c r="D7" s="383" t="s">
        <v>29</v>
      </c>
      <c r="E7" s="376" t="s">
        <v>73</v>
      </c>
      <c r="F7" s="376" t="s">
        <v>74</v>
      </c>
      <c r="G7" s="377" t="s">
        <v>75</v>
      </c>
      <c r="H7" s="528" t="s">
        <v>33</v>
      </c>
      <c r="I7" s="512"/>
      <c r="J7" s="380">
        <v>1</v>
      </c>
      <c r="K7" s="380">
        <v>1</v>
      </c>
      <c r="L7" s="382"/>
      <c r="M7" s="605"/>
      <c r="N7" s="380"/>
      <c r="O7" s="606"/>
      <c r="P7" s="582"/>
      <c r="Q7" s="380"/>
      <c r="R7" s="382"/>
      <c r="S7" s="605"/>
      <c r="T7" s="606"/>
      <c r="U7" s="582"/>
      <c r="V7" s="382"/>
      <c r="W7" s="605"/>
      <c r="X7" s="606"/>
      <c r="Y7" s="638"/>
      <c r="Z7" s="605">
        <v>1</v>
      </c>
      <c r="AA7" s="606"/>
      <c r="AB7" s="582"/>
      <c r="AC7" s="380"/>
      <c r="AD7" s="380"/>
      <c r="AE7" s="380"/>
      <c r="AF7" s="380"/>
      <c r="AG7" s="382"/>
      <c r="AH7" s="605"/>
      <c r="AI7" s="606"/>
      <c r="AJ7" s="582"/>
      <c r="AK7" s="380"/>
      <c r="AL7" s="380"/>
      <c r="AM7" s="380"/>
      <c r="AN7" s="382"/>
      <c r="AO7" s="605"/>
      <c r="AP7" s="380"/>
      <c r="AQ7" s="380"/>
      <c r="AR7" s="606"/>
      <c r="AS7" s="605"/>
      <c r="AT7" s="380"/>
      <c r="AU7" s="380"/>
      <c r="AV7" s="380"/>
      <c r="AW7" s="380"/>
      <c r="AX7" s="380"/>
      <c r="AY7" s="606"/>
      <c r="AZ7" s="582"/>
      <c r="BA7" s="380"/>
      <c r="BB7" s="380"/>
      <c r="BC7" s="380"/>
      <c r="BD7" s="380"/>
      <c r="BE7" s="380">
        <v>1</v>
      </c>
      <c r="BF7" s="380"/>
      <c r="BG7" s="382"/>
      <c r="BH7" s="382"/>
      <c r="BI7" s="382"/>
      <c r="BJ7" s="382"/>
      <c r="BK7" s="382"/>
      <c r="BL7" s="382"/>
      <c r="BM7" s="566">
        <f>IF(BO7-BN7&lt;0,"0",BO7-BN7)</f>
        <v>0</v>
      </c>
      <c r="BN7" s="567">
        <f t="shared" si="0"/>
        <v>4</v>
      </c>
      <c r="BO7" s="756">
        <v>4</v>
      </c>
      <c r="BP7" s="752">
        <f>+IF(BN7&gt;BO7,BN7-BO7,"")</f>
      </c>
      <c r="BQ7" s="515" t="str">
        <f t="shared" si="1"/>
        <v>done</v>
      </c>
      <c r="BR7" s="32">
        <v>3</v>
      </c>
      <c r="BS7" s="33" t="s">
        <v>105</v>
      </c>
    </row>
    <row r="8" spans="1:71" ht="15">
      <c r="A8" s="517">
        <v>4</v>
      </c>
      <c r="B8" s="373" t="s">
        <v>58</v>
      </c>
      <c r="C8" s="374" t="s">
        <v>9</v>
      </c>
      <c r="D8" s="383" t="s">
        <v>29</v>
      </c>
      <c r="E8" s="376" t="s">
        <v>73</v>
      </c>
      <c r="F8" s="376" t="s">
        <v>74</v>
      </c>
      <c r="G8" s="377" t="s">
        <v>75</v>
      </c>
      <c r="H8" s="528" t="s">
        <v>33</v>
      </c>
      <c r="I8" s="512"/>
      <c r="J8" s="727">
        <v>1</v>
      </c>
      <c r="K8" s="380"/>
      <c r="L8" s="382"/>
      <c r="M8" s="605"/>
      <c r="N8" s="380"/>
      <c r="O8" s="606"/>
      <c r="P8" s="582"/>
      <c r="Q8" s="380"/>
      <c r="R8" s="382"/>
      <c r="S8" s="605"/>
      <c r="T8" s="606"/>
      <c r="U8" s="582"/>
      <c r="V8" s="382"/>
      <c r="W8" s="605"/>
      <c r="X8" s="606"/>
      <c r="Y8" s="638"/>
      <c r="Z8" s="605"/>
      <c r="AA8" s="606"/>
      <c r="AB8" s="582"/>
      <c r="AC8" s="380"/>
      <c r="AD8" s="380"/>
      <c r="AE8" s="380"/>
      <c r="AF8" s="380"/>
      <c r="AG8" s="382"/>
      <c r="AH8" s="605"/>
      <c r="AI8" s="606"/>
      <c r="AJ8" s="582"/>
      <c r="AK8" s="380"/>
      <c r="AL8" s="380">
        <v>1</v>
      </c>
      <c r="AM8" s="380"/>
      <c r="AN8" s="382"/>
      <c r="AO8" s="605"/>
      <c r="AP8" s="380"/>
      <c r="AQ8" s="380"/>
      <c r="AR8" s="606"/>
      <c r="AS8" s="605"/>
      <c r="AT8" s="380"/>
      <c r="AU8" s="380"/>
      <c r="AV8" s="380"/>
      <c r="AW8" s="380"/>
      <c r="AX8" s="380"/>
      <c r="AY8" s="606"/>
      <c r="AZ8" s="582"/>
      <c r="BA8" s="380"/>
      <c r="BB8" s="380"/>
      <c r="BC8" s="380"/>
      <c r="BD8" s="380"/>
      <c r="BE8" s="380"/>
      <c r="BF8" s="380"/>
      <c r="BG8" s="382"/>
      <c r="BH8" s="382"/>
      <c r="BI8" s="382"/>
      <c r="BJ8" s="382"/>
      <c r="BK8" s="382"/>
      <c r="BL8" s="382"/>
      <c r="BM8" s="566">
        <f aca="true" t="shared" si="2" ref="BM8:BM21">IF(BO8-BN8&lt;0,"0",BO8-BN8)</f>
        <v>2</v>
      </c>
      <c r="BN8" s="567">
        <f t="shared" si="0"/>
        <v>2</v>
      </c>
      <c r="BO8" s="756">
        <v>4</v>
      </c>
      <c r="BP8" s="751"/>
      <c r="BQ8" s="515" t="str">
        <f t="shared" si="1"/>
        <v>open</v>
      </c>
      <c r="BR8" s="34">
        <v>4</v>
      </c>
      <c r="BS8" s="45" t="s">
        <v>106</v>
      </c>
    </row>
    <row r="9" spans="1:71" ht="15">
      <c r="A9" s="518">
        <v>5</v>
      </c>
      <c r="B9" s="385" t="s">
        <v>59</v>
      </c>
      <c r="C9" s="384" t="s">
        <v>9</v>
      </c>
      <c r="D9" s="386" t="s">
        <v>29</v>
      </c>
      <c r="E9" s="387" t="s">
        <v>76</v>
      </c>
      <c r="F9" s="387" t="s">
        <v>77</v>
      </c>
      <c r="G9" s="392" t="s">
        <v>78</v>
      </c>
      <c r="H9" s="529" t="s">
        <v>33</v>
      </c>
      <c r="I9" s="513"/>
      <c r="J9" s="390"/>
      <c r="K9" s="390"/>
      <c r="L9" s="393"/>
      <c r="M9" s="607"/>
      <c r="N9" s="390">
        <v>1</v>
      </c>
      <c r="O9" s="608"/>
      <c r="P9" s="583"/>
      <c r="Q9" s="390"/>
      <c r="R9" s="393"/>
      <c r="S9" s="607"/>
      <c r="T9" s="608"/>
      <c r="U9" s="583"/>
      <c r="V9" s="393"/>
      <c r="W9" s="607"/>
      <c r="X9" s="608"/>
      <c r="Y9" s="639"/>
      <c r="Z9" s="607"/>
      <c r="AA9" s="608"/>
      <c r="AB9" s="583"/>
      <c r="AC9" s="390"/>
      <c r="AD9" s="390">
        <v>1</v>
      </c>
      <c r="AE9" s="390"/>
      <c r="AF9" s="390"/>
      <c r="AG9" s="393"/>
      <c r="AH9" s="607"/>
      <c r="AI9" s="608"/>
      <c r="AJ9" s="583"/>
      <c r="AK9" s="390"/>
      <c r="AL9" s="390"/>
      <c r="AM9" s="390"/>
      <c r="AN9" s="393"/>
      <c r="AO9" s="607"/>
      <c r="AP9" s="390"/>
      <c r="AQ9" s="390"/>
      <c r="AR9" s="608"/>
      <c r="AS9" s="607"/>
      <c r="AT9" s="390"/>
      <c r="AU9" s="390"/>
      <c r="AV9" s="390"/>
      <c r="AW9" s="390"/>
      <c r="AX9" s="390"/>
      <c r="AY9" s="608"/>
      <c r="AZ9" s="583"/>
      <c r="BA9" s="390"/>
      <c r="BB9" s="390"/>
      <c r="BC9" s="390"/>
      <c r="BD9" s="390"/>
      <c r="BE9" s="390">
        <v>1</v>
      </c>
      <c r="BF9" s="390"/>
      <c r="BG9" s="393"/>
      <c r="BH9" s="393"/>
      <c r="BI9" s="393"/>
      <c r="BJ9" s="393"/>
      <c r="BK9" s="393"/>
      <c r="BL9" s="393"/>
      <c r="BM9" s="572">
        <f t="shared" si="2"/>
        <v>1</v>
      </c>
      <c r="BN9" s="573">
        <f t="shared" si="0"/>
        <v>3</v>
      </c>
      <c r="BO9" s="757">
        <v>4</v>
      </c>
      <c r="BP9" s="752">
        <f>+IF(BN9&gt;BO9,BN9-BO9,"")</f>
      </c>
      <c r="BQ9" s="515" t="str">
        <f t="shared" si="1"/>
        <v>open</v>
      </c>
      <c r="BR9" s="32">
        <v>5</v>
      </c>
      <c r="BS9" s="33" t="s">
        <v>107</v>
      </c>
    </row>
    <row r="10" spans="1:71" ht="15.75" thickBot="1">
      <c r="A10" s="519">
        <v>6</v>
      </c>
      <c r="B10" s="396" t="s">
        <v>60</v>
      </c>
      <c r="C10" s="520" t="s">
        <v>9</v>
      </c>
      <c r="D10" s="521" t="s">
        <v>29</v>
      </c>
      <c r="E10" s="522" t="s">
        <v>76</v>
      </c>
      <c r="F10" s="522" t="s">
        <v>77</v>
      </c>
      <c r="G10" s="531" t="s">
        <v>78</v>
      </c>
      <c r="H10" s="530" t="s">
        <v>33</v>
      </c>
      <c r="I10" s="523"/>
      <c r="J10" s="524"/>
      <c r="K10" s="524"/>
      <c r="L10" s="525"/>
      <c r="M10" s="609"/>
      <c r="N10" s="524"/>
      <c r="O10" s="610"/>
      <c r="P10" s="584">
        <v>1</v>
      </c>
      <c r="Q10" s="524"/>
      <c r="R10" s="525"/>
      <c r="S10" s="609"/>
      <c r="T10" s="610"/>
      <c r="U10" s="656">
        <v>1</v>
      </c>
      <c r="V10" s="525"/>
      <c r="W10" s="609"/>
      <c r="X10" s="610"/>
      <c r="Y10" s="640"/>
      <c r="Z10" s="609"/>
      <c r="AA10" s="610"/>
      <c r="AB10" s="584"/>
      <c r="AC10" s="524"/>
      <c r="AD10" s="524"/>
      <c r="AE10" s="524"/>
      <c r="AF10" s="524"/>
      <c r="AG10" s="525"/>
      <c r="AH10" s="609"/>
      <c r="AI10" s="610"/>
      <c r="AJ10" s="584"/>
      <c r="AK10" s="524"/>
      <c r="AL10" s="524"/>
      <c r="AM10" s="524"/>
      <c r="AN10" s="525"/>
      <c r="AO10" s="609"/>
      <c r="AP10" s="524"/>
      <c r="AQ10" s="524"/>
      <c r="AR10" s="610"/>
      <c r="AS10" s="609"/>
      <c r="AT10" s="524"/>
      <c r="AU10" s="524"/>
      <c r="AV10" s="524"/>
      <c r="AW10" s="524"/>
      <c r="AX10" s="524"/>
      <c r="AY10" s="610"/>
      <c r="AZ10" s="584"/>
      <c r="BA10" s="524"/>
      <c r="BB10" s="524"/>
      <c r="BC10" s="524"/>
      <c r="BD10" s="524">
        <v>1</v>
      </c>
      <c r="BE10" s="524"/>
      <c r="BF10" s="524"/>
      <c r="BG10" s="525"/>
      <c r="BH10" s="525"/>
      <c r="BI10" s="525"/>
      <c r="BJ10" s="525"/>
      <c r="BK10" s="525"/>
      <c r="BL10" s="525"/>
      <c r="BM10" s="758">
        <f t="shared" si="2"/>
        <v>1</v>
      </c>
      <c r="BN10" s="759">
        <f t="shared" si="0"/>
        <v>3</v>
      </c>
      <c r="BO10" s="760">
        <v>4</v>
      </c>
      <c r="BP10" s="753"/>
      <c r="BQ10" s="526" t="str">
        <f t="shared" si="1"/>
        <v>open</v>
      </c>
      <c r="BR10" s="57">
        <v>6</v>
      </c>
      <c r="BS10" s="68" t="s">
        <v>108</v>
      </c>
    </row>
    <row r="11" spans="1:71" ht="15">
      <c r="A11" s="505">
        <v>7</v>
      </c>
      <c r="B11" s="506" t="s">
        <v>61</v>
      </c>
      <c r="C11" s="507" t="s">
        <v>9</v>
      </c>
      <c r="D11" s="508" t="s">
        <v>29</v>
      </c>
      <c r="E11" s="509" t="s">
        <v>79</v>
      </c>
      <c r="F11" s="509" t="s">
        <v>80</v>
      </c>
      <c r="G11" s="510" t="s">
        <v>81</v>
      </c>
      <c r="H11" s="433" t="s">
        <v>33</v>
      </c>
      <c r="I11" s="434"/>
      <c r="J11" s="435"/>
      <c r="K11" s="435"/>
      <c r="L11" s="436"/>
      <c r="M11" s="611"/>
      <c r="N11" s="435">
        <v>1</v>
      </c>
      <c r="O11" s="612"/>
      <c r="P11" s="585"/>
      <c r="Q11" s="435"/>
      <c r="R11" s="436"/>
      <c r="S11" s="611"/>
      <c r="T11" s="612"/>
      <c r="U11" s="585"/>
      <c r="V11" s="436"/>
      <c r="W11" s="611"/>
      <c r="X11" s="612"/>
      <c r="Y11" s="641"/>
      <c r="Z11" s="611"/>
      <c r="AA11" s="612"/>
      <c r="AB11" s="585"/>
      <c r="AC11" s="435"/>
      <c r="AD11" s="435"/>
      <c r="AE11" s="435"/>
      <c r="AF11" s="435"/>
      <c r="AG11" s="436"/>
      <c r="AH11" s="611"/>
      <c r="AI11" s="612"/>
      <c r="AJ11" s="585"/>
      <c r="AK11" s="435"/>
      <c r="AL11" s="435"/>
      <c r="AM11" s="435"/>
      <c r="AN11" s="436"/>
      <c r="AO11" s="611"/>
      <c r="AP11" s="435"/>
      <c r="AQ11" s="435"/>
      <c r="AR11" s="612"/>
      <c r="AS11" s="611"/>
      <c r="AT11" s="435"/>
      <c r="AU11" s="435">
        <v>1</v>
      </c>
      <c r="AV11" s="435"/>
      <c r="AW11" s="435"/>
      <c r="AX11" s="435"/>
      <c r="AY11" s="612"/>
      <c r="AZ11" s="740"/>
      <c r="BA11" s="741"/>
      <c r="BB11" s="741"/>
      <c r="BC11" s="741"/>
      <c r="BD11" s="741"/>
      <c r="BE11" s="742"/>
      <c r="BF11" s="742"/>
      <c r="BG11" s="742"/>
      <c r="BH11" s="742"/>
      <c r="BI11" s="742"/>
      <c r="BJ11" s="742"/>
      <c r="BK11" s="742"/>
      <c r="BL11" s="743"/>
      <c r="BM11" s="574">
        <f t="shared" si="2"/>
        <v>2</v>
      </c>
      <c r="BN11" s="575">
        <f t="shared" si="0"/>
        <v>2</v>
      </c>
      <c r="BO11" s="763">
        <v>4</v>
      </c>
      <c r="BP11" s="761">
        <f aca="true" t="shared" si="3" ref="BP11:BP20">+IF(BN11&gt;BO11,BN11-BO11,"")</f>
      </c>
      <c r="BQ11" s="31" t="str">
        <f t="shared" si="1"/>
        <v>open</v>
      </c>
      <c r="BR11" s="32">
        <v>9</v>
      </c>
      <c r="BS11" s="33" t="s">
        <v>109</v>
      </c>
    </row>
    <row r="12" spans="1:71" s="289" customFormat="1" ht="15.75" thickBot="1">
      <c r="A12" s="437">
        <v>8</v>
      </c>
      <c r="B12" s="394" t="s">
        <v>62</v>
      </c>
      <c r="C12" s="438" t="s">
        <v>9</v>
      </c>
      <c r="D12" s="439" t="s">
        <v>29</v>
      </c>
      <c r="E12" s="440" t="s">
        <v>83</v>
      </c>
      <c r="F12" s="440" t="s">
        <v>84</v>
      </c>
      <c r="G12" s="441" t="s">
        <v>82</v>
      </c>
      <c r="H12" s="442" t="s">
        <v>33</v>
      </c>
      <c r="I12" s="443"/>
      <c r="J12" s="444"/>
      <c r="K12" s="444"/>
      <c r="L12" s="445"/>
      <c r="M12" s="613"/>
      <c r="N12" s="444"/>
      <c r="O12" s="614"/>
      <c r="P12" s="586"/>
      <c r="Q12" s="444"/>
      <c r="R12" s="445"/>
      <c r="S12" s="613"/>
      <c r="T12" s="614"/>
      <c r="U12" s="586"/>
      <c r="V12" s="445"/>
      <c r="W12" s="613"/>
      <c r="X12" s="614"/>
      <c r="Y12" s="642"/>
      <c r="Z12" s="613"/>
      <c r="AA12" s="614"/>
      <c r="AB12" s="586"/>
      <c r="AC12" s="444"/>
      <c r="AD12" s="444"/>
      <c r="AE12" s="444"/>
      <c r="AF12" s="444"/>
      <c r="AG12" s="445"/>
      <c r="AH12" s="613"/>
      <c r="AI12" s="614"/>
      <c r="AJ12" s="586"/>
      <c r="AK12" s="444"/>
      <c r="AL12" s="444"/>
      <c r="AM12" s="444"/>
      <c r="AN12" s="445"/>
      <c r="AO12" s="613"/>
      <c r="AP12" s="444"/>
      <c r="AQ12" s="444"/>
      <c r="AR12" s="614"/>
      <c r="AS12" s="613"/>
      <c r="AT12" s="444"/>
      <c r="AU12" s="444">
        <v>1</v>
      </c>
      <c r="AV12" s="444"/>
      <c r="AW12" s="444"/>
      <c r="AX12" s="444"/>
      <c r="AY12" s="614"/>
      <c r="AZ12" s="744"/>
      <c r="BA12" s="745"/>
      <c r="BB12" s="745"/>
      <c r="BC12" s="745"/>
      <c r="BD12" s="745"/>
      <c r="BE12" s="746"/>
      <c r="BF12" s="746"/>
      <c r="BG12" s="746"/>
      <c r="BH12" s="746"/>
      <c r="BI12" s="746"/>
      <c r="BJ12" s="746"/>
      <c r="BK12" s="746"/>
      <c r="BL12" s="747"/>
      <c r="BM12" s="765">
        <f t="shared" si="2"/>
        <v>3</v>
      </c>
      <c r="BN12" s="766">
        <f t="shared" si="0"/>
        <v>1</v>
      </c>
      <c r="BO12" s="767">
        <v>4</v>
      </c>
      <c r="BP12" s="762">
        <f t="shared" si="3"/>
      </c>
      <c r="BQ12" s="105" t="str">
        <f t="shared" si="1"/>
        <v>open</v>
      </c>
      <c r="BR12" s="98">
        <v>11</v>
      </c>
      <c r="BS12" s="106" t="s">
        <v>110</v>
      </c>
    </row>
    <row r="13" spans="1:71" s="291" customFormat="1" ht="15">
      <c r="A13" s="429">
        <v>9</v>
      </c>
      <c r="B13" s="430" t="s">
        <v>63</v>
      </c>
      <c r="C13" s="457" t="s">
        <v>9</v>
      </c>
      <c r="D13" s="458" t="s">
        <v>29</v>
      </c>
      <c r="E13" s="431" t="s">
        <v>85</v>
      </c>
      <c r="F13" s="431" t="s">
        <v>86</v>
      </c>
      <c r="G13" s="432" t="s">
        <v>87</v>
      </c>
      <c r="H13" s="459" t="s">
        <v>33</v>
      </c>
      <c r="I13" s="460"/>
      <c r="J13" s="726">
        <v>1</v>
      </c>
      <c r="K13" s="461"/>
      <c r="L13" s="462"/>
      <c r="M13" s="615"/>
      <c r="N13" s="461"/>
      <c r="O13" s="463"/>
      <c r="P13" s="587"/>
      <c r="Q13" s="461"/>
      <c r="R13" s="462"/>
      <c r="S13" s="615"/>
      <c r="T13" s="463"/>
      <c r="U13" s="587"/>
      <c r="V13" s="462"/>
      <c r="W13" s="615"/>
      <c r="X13" s="463"/>
      <c r="Y13" s="643"/>
      <c r="Z13" s="615"/>
      <c r="AA13" s="463"/>
      <c r="AB13" s="587">
        <v>1</v>
      </c>
      <c r="AC13" s="461"/>
      <c r="AD13" s="461"/>
      <c r="AE13" s="461"/>
      <c r="AF13" s="461"/>
      <c r="AG13" s="462"/>
      <c r="AH13" s="615"/>
      <c r="AI13" s="463"/>
      <c r="AJ13" s="587"/>
      <c r="AK13" s="461"/>
      <c r="AL13" s="461">
        <v>1</v>
      </c>
      <c r="AM13" s="461"/>
      <c r="AN13" s="462"/>
      <c r="AO13" s="615"/>
      <c r="AP13" s="461"/>
      <c r="AQ13" s="461"/>
      <c r="AR13" s="463"/>
      <c r="AS13" s="615"/>
      <c r="AT13" s="461"/>
      <c r="AU13" s="461"/>
      <c r="AV13" s="461"/>
      <c r="AW13" s="461"/>
      <c r="AX13" s="461"/>
      <c r="AY13" s="463"/>
      <c r="AZ13" s="615"/>
      <c r="BA13" s="461"/>
      <c r="BB13" s="461"/>
      <c r="BC13" s="461"/>
      <c r="BD13" s="461"/>
      <c r="BE13" s="461"/>
      <c r="BF13" s="462"/>
      <c r="BG13" s="462"/>
      <c r="BH13" s="461"/>
      <c r="BI13" s="461"/>
      <c r="BJ13" s="461"/>
      <c r="BK13" s="461"/>
      <c r="BL13" s="462"/>
      <c r="BM13" s="772">
        <f t="shared" si="2"/>
        <v>1</v>
      </c>
      <c r="BN13" s="773">
        <f t="shared" si="0"/>
        <v>3</v>
      </c>
      <c r="BO13" s="774">
        <v>4</v>
      </c>
      <c r="BP13" s="769">
        <f t="shared" si="3"/>
      </c>
      <c r="BQ13" s="41" t="str">
        <f t="shared" si="1"/>
        <v>open</v>
      </c>
      <c r="BR13" s="36">
        <v>12</v>
      </c>
      <c r="BS13" s="97" t="s">
        <v>111</v>
      </c>
    </row>
    <row r="14" spans="1:71" s="289" customFormat="1" ht="15">
      <c r="A14" s="446">
        <v>10</v>
      </c>
      <c r="B14" s="447" t="s">
        <v>64</v>
      </c>
      <c r="C14" s="448" t="s">
        <v>9</v>
      </c>
      <c r="D14" s="449" t="s">
        <v>29</v>
      </c>
      <c r="E14" s="450" t="s">
        <v>88</v>
      </c>
      <c r="F14" s="450" t="s">
        <v>89</v>
      </c>
      <c r="G14" s="451" t="s">
        <v>90</v>
      </c>
      <c r="H14" s="452" t="s">
        <v>33</v>
      </c>
      <c r="I14" s="453">
        <v>1</v>
      </c>
      <c r="J14" s="728">
        <v>1</v>
      </c>
      <c r="K14" s="454"/>
      <c r="L14" s="455"/>
      <c r="M14" s="616"/>
      <c r="N14" s="454"/>
      <c r="O14" s="456"/>
      <c r="P14" s="588"/>
      <c r="Q14" s="454"/>
      <c r="R14" s="455"/>
      <c r="S14" s="616"/>
      <c r="T14" s="456"/>
      <c r="U14" s="588"/>
      <c r="V14" s="455"/>
      <c r="W14" s="616"/>
      <c r="X14" s="456">
        <v>1</v>
      </c>
      <c r="Y14" s="644"/>
      <c r="Z14" s="616">
        <v>1</v>
      </c>
      <c r="AA14" s="632"/>
      <c r="AB14" s="588"/>
      <c r="AC14" s="454"/>
      <c r="AD14" s="454"/>
      <c r="AE14" s="454"/>
      <c r="AF14" s="454"/>
      <c r="AG14" s="455"/>
      <c r="AH14" s="616"/>
      <c r="AI14" s="456"/>
      <c r="AJ14" s="588"/>
      <c r="AK14" s="454"/>
      <c r="AL14" s="454"/>
      <c r="AM14" s="454"/>
      <c r="AN14" s="455"/>
      <c r="AO14" s="616"/>
      <c r="AP14" s="454"/>
      <c r="AQ14" s="454"/>
      <c r="AR14" s="456"/>
      <c r="AS14" s="616"/>
      <c r="AT14" s="454"/>
      <c r="AU14" s="454"/>
      <c r="AV14" s="454"/>
      <c r="AW14" s="454"/>
      <c r="AX14" s="454"/>
      <c r="AY14" s="456"/>
      <c r="AZ14" s="616"/>
      <c r="BA14" s="454"/>
      <c r="BB14" s="454"/>
      <c r="BC14" s="454"/>
      <c r="BD14" s="454"/>
      <c r="BE14" s="455"/>
      <c r="BF14" s="455"/>
      <c r="BG14" s="455"/>
      <c r="BH14" s="728"/>
      <c r="BI14" s="728"/>
      <c r="BJ14" s="728"/>
      <c r="BK14" s="728"/>
      <c r="BL14" s="764"/>
      <c r="BM14" s="775">
        <f t="shared" si="2"/>
        <v>0</v>
      </c>
      <c r="BN14" s="768">
        <f t="shared" si="0"/>
        <v>4</v>
      </c>
      <c r="BO14" s="776">
        <v>4</v>
      </c>
      <c r="BP14" s="770">
        <f t="shared" si="3"/>
      </c>
      <c r="BQ14" s="292" t="str">
        <f t="shared" si="1"/>
        <v>done</v>
      </c>
      <c r="BR14" s="155">
        <v>13</v>
      </c>
      <c r="BS14" s="228" t="s">
        <v>112</v>
      </c>
    </row>
    <row r="15" spans="1:71" s="293" customFormat="1" ht="15.75" thickBot="1">
      <c r="A15" s="466">
        <v>11</v>
      </c>
      <c r="B15" s="467" t="s">
        <v>65</v>
      </c>
      <c r="C15" s="468" t="s">
        <v>9</v>
      </c>
      <c r="D15" s="469" t="s">
        <v>29</v>
      </c>
      <c r="E15" s="470" t="s">
        <v>93</v>
      </c>
      <c r="F15" s="470" t="s">
        <v>92</v>
      </c>
      <c r="G15" s="470" t="s">
        <v>91</v>
      </c>
      <c r="H15" s="471" t="s">
        <v>33</v>
      </c>
      <c r="I15" s="472"/>
      <c r="J15" s="473"/>
      <c r="K15" s="473"/>
      <c r="L15" s="579"/>
      <c r="M15" s="617"/>
      <c r="N15" s="473"/>
      <c r="O15" s="618"/>
      <c r="P15" s="589"/>
      <c r="Q15" s="473"/>
      <c r="R15" s="579"/>
      <c r="S15" s="617"/>
      <c r="T15" s="618"/>
      <c r="U15" s="589"/>
      <c r="V15" s="630"/>
      <c r="W15" s="633"/>
      <c r="X15" s="634"/>
      <c r="Y15" s="645"/>
      <c r="Z15" s="633"/>
      <c r="AA15" s="634"/>
      <c r="AB15" s="589"/>
      <c r="AC15" s="473"/>
      <c r="AD15" s="473"/>
      <c r="AE15" s="473"/>
      <c r="AF15" s="473"/>
      <c r="AG15" s="579"/>
      <c r="AH15" s="617"/>
      <c r="AI15" s="618"/>
      <c r="AJ15" s="589"/>
      <c r="AK15" s="473"/>
      <c r="AL15" s="473"/>
      <c r="AM15" s="473"/>
      <c r="AN15" s="579"/>
      <c r="AO15" s="617"/>
      <c r="AP15" s="473"/>
      <c r="AQ15" s="473"/>
      <c r="AR15" s="618"/>
      <c r="AS15" s="617"/>
      <c r="AT15" s="473"/>
      <c r="AU15" s="473"/>
      <c r="AV15" s="473"/>
      <c r="AW15" s="473"/>
      <c r="AX15" s="473"/>
      <c r="AY15" s="618"/>
      <c r="AZ15" s="617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579"/>
      <c r="BM15" s="778">
        <f t="shared" si="2"/>
        <v>4</v>
      </c>
      <c r="BN15" s="779">
        <f t="shared" si="0"/>
        <v>0</v>
      </c>
      <c r="BO15" s="780">
        <v>4</v>
      </c>
      <c r="BP15" s="771">
        <f t="shared" si="3"/>
      </c>
      <c r="BQ15" s="62" t="str">
        <f t="shared" si="1"/>
        <v>open</v>
      </c>
      <c r="BR15" s="59">
        <v>14</v>
      </c>
      <c r="BS15" s="68" t="s">
        <v>113</v>
      </c>
    </row>
    <row r="16" spans="1:71" s="289" customFormat="1" ht="15">
      <c r="A16" s="474">
        <v>12</v>
      </c>
      <c r="B16" s="475" t="s">
        <v>66</v>
      </c>
      <c r="C16" s="476" t="s">
        <v>9</v>
      </c>
      <c r="D16" s="477" t="s">
        <v>29</v>
      </c>
      <c r="E16" s="478" t="s">
        <v>94</v>
      </c>
      <c r="F16" s="478" t="s">
        <v>95</v>
      </c>
      <c r="G16" s="479" t="s">
        <v>96</v>
      </c>
      <c r="H16" s="480" t="s">
        <v>33</v>
      </c>
      <c r="I16" s="481"/>
      <c r="J16" s="482"/>
      <c r="K16" s="482"/>
      <c r="L16" s="484"/>
      <c r="M16" s="619"/>
      <c r="N16" s="483"/>
      <c r="O16" s="653"/>
      <c r="P16" s="590"/>
      <c r="Q16" s="482"/>
      <c r="R16" s="484"/>
      <c r="S16" s="619"/>
      <c r="T16" s="485"/>
      <c r="U16" s="590"/>
      <c r="V16" s="484"/>
      <c r="W16" s="619"/>
      <c r="X16" s="485"/>
      <c r="Y16" s="646"/>
      <c r="Z16" s="619">
        <v>1</v>
      </c>
      <c r="AA16" s="485"/>
      <c r="AB16" s="590"/>
      <c r="AC16" s="482"/>
      <c r="AD16" s="482"/>
      <c r="AE16" s="482"/>
      <c r="AF16" s="482"/>
      <c r="AG16" s="484"/>
      <c r="AH16" s="619"/>
      <c r="AI16" s="485"/>
      <c r="AJ16" s="590"/>
      <c r="AK16" s="482"/>
      <c r="AL16" s="482"/>
      <c r="AM16" s="482"/>
      <c r="AN16" s="484"/>
      <c r="AO16" s="619"/>
      <c r="AP16" s="482"/>
      <c r="AQ16" s="482"/>
      <c r="AR16" s="485"/>
      <c r="AS16" s="619"/>
      <c r="AT16" s="482"/>
      <c r="AU16" s="482"/>
      <c r="AV16" s="482"/>
      <c r="AW16" s="482"/>
      <c r="AX16" s="482"/>
      <c r="AY16" s="485"/>
      <c r="AZ16" s="619"/>
      <c r="BA16" s="482"/>
      <c r="BB16" s="482"/>
      <c r="BC16" s="482"/>
      <c r="BD16" s="482"/>
      <c r="BE16" s="484">
        <v>1</v>
      </c>
      <c r="BF16" s="484"/>
      <c r="BG16" s="484"/>
      <c r="BH16" s="748"/>
      <c r="BI16" s="748"/>
      <c r="BJ16" s="748"/>
      <c r="BK16" s="748"/>
      <c r="BL16" s="777"/>
      <c r="BM16" s="783">
        <f t="shared" si="2"/>
        <v>2</v>
      </c>
      <c r="BN16" s="784">
        <f t="shared" si="0"/>
        <v>2</v>
      </c>
      <c r="BO16" s="785">
        <v>4</v>
      </c>
      <c r="BP16" s="761">
        <f t="shared" si="3"/>
      </c>
      <c r="BQ16" s="31" t="str">
        <f t="shared" si="1"/>
        <v>open</v>
      </c>
      <c r="BR16" s="284">
        <v>15</v>
      </c>
      <c r="BS16" s="87" t="s">
        <v>114</v>
      </c>
    </row>
    <row r="17" spans="1:71" s="291" customFormat="1" ht="15">
      <c r="A17" s="486">
        <v>13</v>
      </c>
      <c r="B17" s="406" t="s">
        <v>67</v>
      </c>
      <c r="C17" s="405" t="s">
        <v>9</v>
      </c>
      <c r="D17" s="487" t="s">
        <v>29</v>
      </c>
      <c r="E17" s="407" t="s">
        <v>97</v>
      </c>
      <c r="F17" s="407" t="s">
        <v>98</v>
      </c>
      <c r="G17" s="488" t="s">
        <v>99</v>
      </c>
      <c r="H17" s="408" t="s">
        <v>33</v>
      </c>
      <c r="I17" s="409"/>
      <c r="J17" s="410"/>
      <c r="K17" s="410"/>
      <c r="L17" s="489"/>
      <c r="M17" s="620"/>
      <c r="N17" s="410"/>
      <c r="O17" s="490"/>
      <c r="P17" s="591"/>
      <c r="Q17" s="410"/>
      <c r="R17" s="489"/>
      <c r="S17" s="620"/>
      <c r="T17" s="490"/>
      <c r="U17" s="591"/>
      <c r="V17" s="489"/>
      <c r="W17" s="620"/>
      <c r="X17" s="490"/>
      <c r="Y17" s="647"/>
      <c r="Z17" s="620">
        <v>1</v>
      </c>
      <c r="AA17" s="490"/>
      <c r="AB17" s="591"/>
      <c r="AC17" s="410"/>
      <c r="AD17" s="410">
        <v>1</v>
      </c>
      <c r="AE17" s="410"/>
      <c r="AF17" s="410"/>
      <c r="AG17" s="489"/>
      <c r="AH17" s="620"/>
      <c r="AI17" s="490"/>
      <c r="AJ17" s="591"/>
      <c r="AK17" s="410"/>
      <c r="AL17" s="410"/>
      <c r="AM17" s="410"/>
      <c r="AN17" s="489"/>
      <c r="AO17" s="620"/>
      <c r="AP17" s="410"/>
      <c r="AQ17" s="410"/>
      <c r="AR17" s="490"/>
      <c r="AS17" s="620"/>
      <c r="AT17" s="410"/>
      <c r="AU17" s="410"/>
      <c r="AV17" s="410"/>
      <c r="AW17" s="410"/>
      <c r="AX17" s="410"/>
      <c r="AY17" s="490"/>
      <c r="AZ17" s="620"/>
      <c r="BA17" s="410"/>
      <c r="BB17" s="410"/>
      <c r="BC17" s="410"/>
      <c r="BD17" s="410">
        <v>1</v>
      </c>
      <c r="BE17" s="489"/>
      <c r="BF17" s="489"/>
      <c r="BG17" s="489"/>
      <c r="BH17" s="410"/>
      <c r="BI17" s="410"/>
      <c r="BJ17" s="410"/>
      <c r="BK17" s="410"/>
      <c r="BL17" s="489"/>
      <c r="BM17" s="786">
        <f t="shared" si="2"/>
        <v>1</v>
      </c>
      <c r="BN17" s="781">
        <f t="shared" si="0"/>
        <v>3</v>
      </c>
      <c r="BO17" s="787">
        <v>4</v>
      </c>
      <c r="BP17" s="782">
        <f t="shared" si="3"/>
      </c>
      <c r="BQ17" s="96" t="str">
        <f t="shared" si="1"/>
        <v>open</v>
      </c>
      <c r="BR17" s="56">
        <v>16</v>
      </c>
      <c r="BS17" s="227" t="s">
        <v>115</v>
      </c>
    </row>
    <row r="18" spans="1:71" s="289" customFormat="1" ht="15.75" thickBot="1">
      <c r="A18" s="491">
        <v>14</v>
      </c>
      <c r="B18" s="492" t="s">
        <v>68</v>
      </c>
      <c r="C18" s="493" t="s">
        <v>9</v>
      </c>
      <c r="D18" s="494" t="s">
        <v>29</v>
      </c>
      <c r="E18" s="495" t="s">
        <v>100</v>
      </c>
      <c r="F18" s="495" t="s">
        <v>101</v>
      </c>
      <c r="G18" s="496" t="s">
        <v>102</v>
      </c>
      <c r="H18" s="497" t="s">
        <v>33</v>
      </c>
      <c r="I18" s="498"/>
      <c r="J18" s="499"/>
      <c r="K18" s="499"/>
      <c r="L18" s="500"/>
      <c r="M18" s="621"/>
      <c r="N18" s="499"/>
      <c r="O18" s="501"/>
      <c r="P18" s="592"/>
      <c r="Q18" s="499"/>
      <c r="R18" s="500"/>
      <c r="S18" s="621"/>
      <c r="T18" s="501"/>
      <c r="U18" s="592"/>
      <c r="V18" s="500"/>
      <c r="W18" s="621"/>
      <c r="X18" s="501"/>
      <c r="Y18" s="648"/>
      <c r="Z18" s="621">
        <v>1</v>
      </c>
      <c r="AA18" s="501"/>
      <c r="AB18" s="592"/>
      <c r="AC18" s="499"/>
      <c r="AD18" s="499">
        <v>1</v>
      </c>
      <c r="AE18" s="499"/>
      <c r="AF18" s="499"/>
      <c r="AG18" s="500"/>
      <c r="AH18" s="621"/>
      <c r="AI18" s="501"/>
      <c r="AJ18" s="592"/>
      <c r="AK18" s="499"/>
      <c r="AL18" s="499"/>
      <c r="AM18" s="499"/>
      <c r="AN18" s="500"/>
      <c r="AO18" s="621"/>
      <c r="AP18" s="499"/>
      <c r="AQ18" s="499"/>
      <c r="AR18" s="501"/>
      <c r="AS18" s="621"/>
      <c r="AT18" s="499"/>
      <c r="AU18" s="499"/>
      <c r="AV18" s="499"/>
      <c r="AW18" s="499"/>
      <c r="AX18" s="499"/>
      <c r="AY18" s="501"/>
      <c r="AZ18" s="621"/>
      <c r="BA18" s="499"/>
      <c r="BB18" s="499"/>
      <c r="BC18" s="499"/>
      <c r="BD18" s="499"/>
      <c r="BE18" s="500"/>
      <c r="BF18" s="500"/>
      <c r="BG18" s="500"/>
      <c r="BH18" s="499"/>
      <c r="BI18" s="499"/>
      <c r="BJ18" s="499"/>
      <c r="BK18" s="499"/>
      <c r="BL18" s="500"/>
      <c r="BM18" s="789">
        <f t="shared" si="2"/>
        <v>2</v>
      </c>
      <c r="BN18" s="790">
        <f t="shared" si="0"/>
        <v>2</v>
      </c>
      <c r="BO18" s="791">
        <v>4</v>
      </c>
      <c r="BP18" s="762">
        <f t="shared" si="3"/>
      </c>
      <c r="BQ18" s="105" t="str">
        <f t="shared" si="1"/>
        <v>open</v>
      </c>
      <c r="BR18" s="98">
        <v>17</v>
      </c>
      <c r="BS18" s="106" t="s">
        <v>116</v>
      </c>
    </row>
    <row r="19" spans="1:71" s="291" customFormat="1" ht="15">
      <c r="A19" s="536">
        <v>15</v>
      </c>
      <c r="B19" s="537" t="s">
        <v>51</v>
      </c>
      <c r="C19" s="538" t="s">
        <v>15</v>
      </c>
      <c r="D19" s="537" t="s">
        <v>52</v>
      </c>
      <c r="E19" s="539" t="s">
        <v>117</v>
      </c>
      <c r="F19" s="539" t="s">
        <v>80</v>
      </c>
      <c r="G19" s="540"/>
      <c r="H19" s="541" t="s">
        <v>33</v>
      </c>
      <c r="I19" s="542"/>
      <c r="J19" s="543"/>
      <c r="K19" s="543"/>
      <c r="L19" s="544"/>
      <c r="M19" s="622"/>
      <c r="N19" s="543"/>
      <c r="O19" s="545"/>
      <c r="P19" s="593"/>
      <c r="Q19" s="543"/>
      <c r="R19" s="544"/>
      <c r="S19" s="622"/>
      <c r="T19" s="545"/>
      <c r="U19" s="593"/>
      <c r="V19" s="544"/>
      <c r="W19" s="622"/>
      <c r="X19" s="545"/>
      <c r="Y19" s="649"/>
      <c r="Z19" s="622"/>
      <c r="AA19" s="545"/>
      <c r="AB19" s="593"/>
      <c r="AC19" s="543"/>
      <c r="AD19" s="543"/>
      <c r="AE19" s="543"/>
      <c r="AF19" s="543"/>
      <c r="AG19" s="544"/>
      <c r="AH19" s="622"/>
      <c r="AI19" s="545"/>
      <c r="AJ19" s="593"/>
      <c r="AK19" s="543"/>
      <c r="AL19" s="543"/>
      <c r="AM19" s="543"/>
      <c r="AN19" s="544"/>
      <c r="AO19" s="622"/>
      <c r="AP19" s="543"/>
      <c r="AQ19" s="543"/>
      <c r="AR19" s="545"/>
      <c r="AS19" s="622"/>
      <c r="AT19" s="543"/>
      <c r="AU19" s="543"/>
      <c r="AV19" s="543"/>
      <c r="AW19" s="543"/>
      <c r="AX19" s="543"/>
      <c r="AY19" s="545"/>
      <c r="AZ19" s="622"/>
      <c r="BA19" s="543"/>
      <c r="BB19" s="543"/>
      <c r="BC19" s="543"/>
      <c r="BD19" s="543"/>
      <c r="BE19" s="544"/>
      <c r="BF19" s="544"/>
      <c r="BG19" s="544"/>
      <c r="BH19" s="543"/>
      <c r="BI19" s="543"/>
      <c r="BJ19" s="543"/>
      <c r="BK19" s="543"/>
      <c r="BL19" s="544"/>
      <c r="BM19" s="577">
        <f t="shared" si="2"/>
        <v>4</v>
      </c>
      <c r="BN19" s="578">
        <f t="shared" si="0"/>
        <v>0</v>
      </c>
      <c r="BO19" s="794">
        <v>4</v>
      </c>
      <c r="BP19" s="792">
        <f t="shared" si="3"/>
      </c>
      <c r="BQ19" s="86" t="str">
        <f t="shared" si="1"/>
        <v>open</v>
      </c>
      <c r="BR19" s="107">
        <v>18</v>
      </c>
      <c r="BS19" s="204" t="s">
        <v>51</v>
      </c>
    </row>
    <row r="20" spans="1:71" ht="15.75" thickBot="1">
      <c r="A20" s="546">
        <v>16</v>
      </c>
      <c r="B20" s="464" t="s">
        <v>51</v>
      </c>
      <c r="C20" s="547" t="s">
        <v>15</v>
      </c>
      <c r="D20" s="548" t="s">
        <v>52</v>
      </c>
      <c r="E20" s="549" t="s">
        <v>118</v>
      </c>
      <c r="F20" s="549" t="s">
        <v>119</v>
      </c>
      <c r="G20" s="550"/>
      <c r="H20" s="551" t="s">
        <v>33</v>
      </c>
      <c r="I20" s="552"/>
      <c r="J20" s="465"/>
      <c r="K20" s="465"/>
      <c r="L20" s="553"/>
      <c r="M20" s="623"/>
      <c r="N20" s="465"/>
      <c r="O20" s="554"/>
      <c r="P20" s="594"/>
      <c r="Q20" s="465"/>
      <c r="R20" s="553"/>
      <c r="S20" s="623"/>
      <c r="T20" s="554"/>
      <c r="U20" s="594"/>
      <c r="V20" s="553"/>
      <c r="W20" s="623"/>
      <c r="X20" s="554"/>
      <c r="Y20" s="650"/>
      <c r="Z20" s="623"/>
      <c r="AA20" s="554"/>
      <c r="AB20" s="594"/>
      <c r="AC20" s="465"/>
      <c r="AD20" s="465"/>
      <c r="AE20" s="465"/>
      <c r="AF20" s="465"/>
      <c r="AG20" s="553"/>
      <c r="AH20" s="623"/>
      <c r="AI20" s="554"/>
      <c r="AJ20" s="594"/>
      <c r="AK20" s="465"/>
      <c r="AL20" s="465"/>
      <c r="AM20" s="465"/>
      <c r="AN20" s="553"/>
      <c r="AO20" s="623"/>
      <c r="AP20" s="465"/>
      <c r="AQ20" s="465"/>
      <c r="AR20" s="554"/>
      <c r="AS20" s="623"/>
      <c r="AT20" s="465"/>
      <c r="AU20" s="465"/>
      <c r="AV20" s="465"/>
      <c r="AW20" s="465"/>
      <c r="AX20" s="465"/>
      <c r="AY20" s="554"/>
      <c r="AZ20" s="623"/>
      <c r="BA20" s="465"/>
      <c r="BB20" s="465"/>
      <c r="BC20" s="465"/>
      <c r="BD20" s="465"/>
      <c r="BE20" s="553"/>
      <c r="BF20" s="553"/>
      <c r="BG20" s="553"/>
      <c r="BH20" s="749"/>
      <c r="BI20" s="749"/>
      <c r="BJ20" s="749"/>
      <c r="BK20" s="749"/>
      <c r="BL20" s="788"/>
      <c r="BM20" s="795">
        <f t="shared" si="2"/>
        <v>4</v>
      </c>
      <c r="BN20" s="796">
        <f t="shared" si="0"/>
        <v>0</v>
      </c>
      <c r="BO20" s="797">
        <v>4</v>
      </c>
      <c r="BP20" s="793">
        <f t="shared" si="3"/>
      </c>
      <c r="BQ20" s="285" t="str">
        <f t="shared" si="1"/>
        <v>open</v>
      </c>
      <c r="BR20" s="284">
        <v>19</v>
      </c>
      <c r="BS20" s="156" t="s">
        <v>51</v>
      </c>
    </row>
    <row r="21" spans="1:71" s="291" customFormat="1" ht="15">
      <c r="A21" s="36"/>
      <c r="B21" s="532"/>
      <c r="C21" s="36"/>
      <c r="D21" s="37"/>
      <c r="E21" s="533"/>
      <c r="F21" s="533"/>
      <c r="G21" s="534"/>
      <c r="H21" s="535"/>
      <c r="I21" s="277"/>
      <c r="J21" s="40"/>
      <c r="K21" s="40"/>
      <c r="L21" s="42"/>
      <c r="M21" s="624"/>
      <c r="N21" s="40"/>
      <c r="O21" s="120"/>
      <c r="P21" s="595"/>
      <c r="Q21" s="40"/>
      <c r="R21" s="42"/>
      <c r="S21" s="624"/>
      <c r="T21" s="120"/>
      <c r="U21" s="595"/>
      <c r="V21" s="42"/>
      <c r="W21" s="624"/>
      <c r="X21" s="120"/>
      <c r="Y21" s="651"/>
      <c r="Z21" s="624"/>
      <c r="AA21" s="120"/>
      <c r="AB21" s="595"/>
      <c r="AC21" s="40"/>
      <c r="AD21" s="40"/>
      <c r="AE21" s="40"/>
      <c r="AF21" s="40"/>
      <c r="AG21" s="42"/>
      <c r="AH21" s="624"/>
      <c r="AI21" s="120"/>
      <c r="AJ21" s="595"/>
      <c r="AK21" s="40"/>
      <c r="AL21" s="40"/>
      <c r="AM21" s="40"/>
      <c r="AN21" s="42"/>
      <c r="AO21" s="624"/>
      <c r="AP21" s="40"/>
      <c r="AQ21" s="40"/>
      <c r="AR21" s="120"/>
      <c r="AS21" s="624"/>
      <c r="AT21" s="40"/>
      <c r="AU21" s="40"/>
      <c r="AV21" s="40"/>
      <c r="AW21" s="40"/>
      <c r="AX21" s="40"/>
      <c r="AY21" s="120"/>
      <c r="AZ21" s="800"/>
      <c r="BA21" s="801"/>
      <c r="BB21" s="801"/>
      <c r="BC21" s="801"/>
      <c r="BD21" s="801"/>
      <c r="BE21" s="801"/>
      <c r="BF21" s="802"/>
      <c r="BG21" s="802"/>
      <c r="BH21" s="801"/>
      <c r="BI21" s="801"/>
      <c r="BJ21" s="801"/>
      <c r="BK21" s="801"/>
      <c r="BL21" s="801"/>
      <c r="BM21" s="803">
        <f t="shared" si="2"/>
        <v>0</v>
      </c>
      <c r="BN21" s="83">
        <f t="shared" si="0"/>
        <v>0</v>
      </c>
      <c r="BO21" s="86">
        <v>0</v>
      </c>
      <c r="BP21" s="782"/>
      <c r="BQ21" s="294" t="str">
        <f t="shared" si="1"/>
        <v>done</v>
      </c>
      <c r="BR21" s="56">
        <v>20</v>
      </c>
      <c r="BS21" s="149"/>
    </row>
    <row r="22" spans="1:71" ht="15.75" thickBot="1">
      <c r="A22" s="47"/>
      <c r="B22" s="312"/>
      <c r="C22" s="47"/>
      <c r="D22" s="48"/>
      <c r="E22" s="288"/>
      <c r="F22" s="288"/>
      <c r="G22" s="287"/>
      <c r="H22" s="286"/>
      <c r="I22" s="276"/>
      <c r="J22" s="50"/>
      <c r="K22" s="50"/>
      <c r="L22" s="52"/>
      <c r="M22" s="625"/>
      <c r="N22" s="50"/>
      <c r="O22" s="117"/>
      <c r="P22" s="596"/>
      <c r="Q22" s="50"/>
      <c r="R22" s="52"/>
      <c r="S22" s="625"/>
      <c r="T22" s="117"/>
      <c r="U22" s="596"/>
      <c r="V22" s="52"/>
      <c r="W22" s="625"/>
      <c r="X22" s="117"/>
      <c r="Y22" s="652"/>
      <c r="Z22" s="625"/>
      <c r="AA22" s="117"/>
      <c r="AB22" s="596"/>
      <c r="AC22" s="50"/>
      <c r="AD22" s="50"/>
      <c r="AE22" s="50"/>
      <c r="AF22" s="50"/>
      <c r="AG22" s="52"/>
      <c r="AH22" s="625"/>
      <c r="AI22" s="117"/>
      <c r="AJ22" s="596"/>
      <c r="AK22" s="50"/>
      <c r="AL22" s="50"/>
      <c r="AM22" s="50"/>
      <c r="AN22" s="52"/>
      <c r="AO22" s="625"/>
      <c r="AP22" s="50"/>
      <c r="AQ22" s="50"/>
      <c r="AR22" s="117"/>
      <c r="AS22" s="625"/>
      <c r="AT22" s="50"/>
      <c r="AU22" s="50"/>
      <c r="AV22" s="50"/>
      <c r="AW22" s="50"/>
      <c r="AX22" s="50"/>
      <c r="AY22" s="117"/>
      <c r="AZ22" s="625"/>
      <c r="BA22" s="50"/>
      <c r="BB22" s="50"/>
      <c r="BC22" s="50"/>
      <c r="BD22" s="50"/>
      <c r="BE22" s="50"/>
      <c r="BF22" s="52"/>
      <c r="BG22" s="52"/>
      <c r="BH22" s="50"/>
      <c r="BI22" s="50"/>
      <c r="BJ22" s="50"/>
      <c r="BK22" s="50"/>
      <c r="BL22" s="50"/>
      <c r="BM22" s="328">
        <v>0</v>
      </c>
      <c r="BN22" s="53">
        <f t="shared" si="0"/>
        <v>0</v>
      </c>
      <c r="BO22" s="44">
        <v>0</v>
      </c>
      <c r="BP22" s="798"/>
      <c r="BQ22" s="285" t="str">
        <f t="shared" si="1"/>
        <v>done</v>
      </c>
      <c r="BR22" s="47">
        <v>21</v>
      </c>
      <c r="BS22" s="46"/>
    </row>
    <row r="23" spans="1:71" s="210" customFormat="1" ht="15">
      <c r="A23" s="47"/>
      <c r="B23" s="46"/>
      <c r="C23" s="113"/>
      <c r="D23" s="114"/>
      <c r="E23" s="115"/>
      <c r="F23" s="115"/>
      <c r="G23" s="115"/>
      <c r="H23" s="49"/>
      <c r="I23" s="276"/>
      <c r="J23" s="50"/>
      <c r="K23" s="50"/>
      <c r="L23" s="52"/>
      <c r="M23" s="625"/>
      <c r="N23" s="50"/>
      <c r="O23" s="117"/>
      <c r="P23" s="596"/>
      <c r="Q23" s="50"/>
      <c r="R23" s="52"/>
      <c r="S23" s="625"/>
      <c r="T23" s="117"/>
      <c r="U23" s="596"/>
      <c r="V23" s="52"/>
      <c r="W23" s="625"/>
      <c r="X23" s="117"/>
      <c r="Y23" s="652"/>
      <c r="Z23" s="625"/>
      <c r="AA23" s="117"/>
      <c r="AB23" s="596"/>
      <c r="AC23" s="50"/>
      <c r="AD23" s="50"/>
      <c r="AE23" s="50"/>
      <c r="AF23" s="50"/>
      <c r="AG23" s="52"/>
      <c r="AH23" s="625"/>
      <c r="AI23" s="117"/>
      <c r="AJ23" s="596"/>
      <c r="AK23" s="50"/>
      <c r="AL23" s="50"/>
      <c r="AM23" s="50"/>
      <c r="AN23" s="52"/>
      <c r="AO23" s="625"/>
      <c r="AP23" s="50"/>
      <c r="AQ23" s="50"/>
      <c r="AR23" s="117"/>
      <c r="AS23" s="625"/>
      <c r="AT23" s="50"/>
      <c r="AU23" s="50"/>
      <c r="AV23" s="50"/>
      <c r="AW23" s="50"/>
      <c r="AX23" s="50"/>
      <c r="AY23" s="117"/>
      <c r="AZ23" s="625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739">
        <v>0</v>
      </c>
      <c r="BN23" s="307">
        <f t="shared" si="0"/>
        <v>0</v>
      </c>
      <c r="BO23" s="89">
        <v>0</v>
      </c>
      <c r="BP23" s="798"/>
      <c r="BQ23" s="51"/>
      <c r="BR23" s="47"/>
      <c r="BS23" s="46"/>
    </row>
    <row r="24" spans="1:71" s="210" customFormat="1" ht="15">
      <c r="A24" s="47"/>
      <c r="B24" s="46"/>
      <c r="C24" s="113"/>
      <c r="D24" s="114"/>
      <c r="E24" s="115"/>
      <c r="F24" s="115"/>
      <c r="G24" s="115"/>
      <c r="H24" s="49"/>
      <c r="I24" s="276"/>
      <c r="J24" s="50"/>
      <c r="K24" s="50"/>
      <c r="L24" s="52"/>
      <c r="M24" s="625"/>
      <c r="N24" s="50"/>
      <c r="O24" s="117"/>
      <c r="P24" s="596"/>
      <c r="Q24" s="50"/>
      <c r="R24" s="52"/>
      <c r="S24" s="625"/>
      <c r="T24" s="117"/>
      <c r="U24" s="596"/>
      <c r="V24" s="52"/>
      <c r="W24" s="625"/>
      <c r="X24" s="117"/>
      <c r="Y24" s="652"/>
      <c r="Z24" s="625"/>
      <c r="AA24" s="117"/>
      <c r="AB24" s="596"/>
      <c r="AC24" s="50"/>
      <c r="AD24" s="50"/>
      <c r="AE24" s="50"/>
      <c r="AF24" s="50"/>
      <c r="AG24" s="52"/>
      <c r="AH24" s="625"/>
      <c r="AI24" s="117"/>
      <c r="AJ24" s="596"/>
      <c r="AK24" s="50"/>
      <c r="AL24" s="50"/>
      <c r="AM24" s="50"/>
      <c r="AN24" s="52"/>
      <c r="AO24" s="625"/>
      <c r="AP24" s="50"/>
      <c r="AQ24" s="50"/>
      <c r="AR24" s="117"/>
      <c r="AS24" s="625"/>
      <c r="AT24" s="50"/>
      <c r="AU24" s="50"/>
      <c r="AV24" s="50"/>
      <c r="AW24" s="50"/>
      <c r="AX24" s="50"/>
      <c r="AY24" s="117"/>
      <c r="AZ24" s="625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329">
        <v>0</v>
      </c>
      <c r="BN24" s="43">
        <f t="shared" si="0"/>
        <v>0</v>
      </c>
      <c r="BO24" s="96">
        <v>0</v>
      </c>
      <c r="BP24" s="798"/>
      <c r="BQ24" s="51"/>
      <c r="BR24" s="47"/>
      <c r="BS24" s="46"/>
    </row>
    <row r="25" spans="1:71" ht="15.75" thickBot="1">
      <c r="A25" s="57"/>
      <c r="B25" s="58"/>
      <c r="C25" s="205"/>
      <c r="D25" s="206"/>
      <c r="E25" s="207"/>
      <c r="F25" s="207"/>
      <c r="G25" s="208"/>
      <c r="H25" s="75"/>
      <c r="I25" s="278"/>
      <c r="J25" s="76"/>
      <c r="K25" s="76"/>
      <c r="L25" s="78"/>
      <c r="M25" s="626"/>
      <c r="N25" s="76"/>
      <c r="O25" s="79"/>
      <c r="P25" s="597"/>
      <c r="Q25" s="76"/>
      <c r="R25" s="78"/>
      <c r="S25" s="626"/>
      <c r="T25" s="79"/>
      <c r="U25" s="597"/>
      <c r="V25" s="78"/>
      <c r="W25" s="626"/>
      <c r="X25" s="79"/>
      <c r="Y25" s="134"/>
      <c r="Z25" s="626"/>
      <c r="AA25" s="79"/>
      <c r="AB25" s="597"/>
      <c r="AC25" s="76"/>
      <c r="AD25" s="76"/>
      <c r="AE25" s="76"/>
      <c r="AF25" s="76"/>
      <c r="AG25" s="78"/>
      <c r="AH25" s="626"/>
      <c r="AI25" s="79"/>
      <c r="AJ25" s="597"/>
      <c r="AK25" s="76"/>
      <c r="AL25" s="76"/>
      <c r="AM25" s="76"/>
      <c r="AN25" s="78"/>
      <c r="AO25" s="626"/>
      <c r="AP25" s="76"/>
      <c r="AQ25" s="76"/>
      <c r="AR25" s="79"/>
      <c r="AS25" s="626"/>
      <c r="AT25" s="76"/>
      <c r="AU25" s="76"/>
      <c r="AV25" s="76"/>
      <c r="AW25" s="76"/>
      <c r="AX25" s="76"/>
      <c r="AY25" s="79"/>
      <c r="AZ25" s="626"/>
      <c r="BA25" s="76"/>
      <c r="BB25" s="76"/>
      <c r="BC25" s="76"/>
      <c r="BD25" s="76"/>
      <c r="BE25" s="78"/>
      <c r="BF25" s="78"/>
      <c r="BG25" s="78"/>
      <c r="BH25" s="61"/>
      <c r="BI25" s="61"/>
      <c r="BJ25" s="61"/>
      <c r="BK25" s="61"/>
      <c r="BL25" s="61"/>
      <c r="BM25" s="804">
        <f>IF(BO25-BN25&lt;0,"0",BO25-BN25)</f>
        <v>0</v>
      </c>
      <c r="BN25" s="336">
        <f>SUM(J25:BH25)</f>
        <v>0</v>
      </c>
      <c r="BO25" s="805">
        <v>0</v>
      </c>
      <c r="BP25" s="799">
        <f>+IF(BN25&gt;BO25,BN25-BO25,"")</f>
      </c>
      <c r="BQ25" s="77" t="str">
        <f>IF(BN25&gt;=BO25,"done","open")</f>
        <v>done</v>
      </c>
      <c r="BR25" s="91"/>
      <c r="BS25" s="93"/>
    </row>
    <row r="26" spans="1:71" ht="15.75" thickBot="1">
      <c r="A26" s="834"/>
      <c r="B26" s="835"/>
      <c r="C26" s="835"/>
      <c r="D26" s="169"/>
      <c r="E26" s="170"/>
      <c r="F26" s="170"/>
      <c r="G26" s="171"/>
      <c r="H26" s="170"/>
      <c r="I26" s="279"/>
      <c r="J26" s="172"/>
      <c r="K26" s="172"/>
      <c r="L26" s="172"/>
      <c r="M26" s="627"/>
      <c r="N26" s="172"/>
      <c r="O26" s="628"/>
      <c r="P26" s="172"/>
      <c r="Q26" s="172"/>
      <c r="R26" s="172"/>
      <c r="S26" s="627"/>
      <c r="T26" s="628"/>
      <c r="U26" s="172"/>
      <c r="V26" s="172"/>
      <c r="W26" s="627"/>
      <c r="X26" s="628"/>
      <c r="Y26" s="172"/>
      <c r="Z26" s="627"/>
      <c r="AA26" s="628"/>
      <c r="AB26" s="172"/>
      <c r="AC26" s="172"/>
      <c r="AD26" s="172"/>
      <c r="AE26" s="172"/>
      <c r="AF26" s="172"/>
      <c r="AG26" s="172"/>
      <c r="AH26" s="627"/>
      <c r="AI26" s="628"/>
      <c r="AJ26" s="172"/>
      <c r="AK26" s="172"/>
      <c r="AL26" s="172"/>
      <c r="AM26" s="172"/>
      <c r="AN26" s="172"/>
      <c r="AO26" s="627"/>
      <c r="AP26" s="172"/>
      <c r="AQ26" s="172"/>
      <c r="AR26" s="628"/>
      <c r="AS26" s="627"/>
      <c r="AT26" s="172"/>
      <c r="AU26" s="172"/>
      <c r="AV26" s="172"/>
      <c r="AW26" s="172"/>
      <c r="AX26" s="172"/>
      <c r="AY26" s="628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3">
        <f>SUM(BM5:BM25)</f>
        <v>30</v>
      </c>
      <c r="BN26" s="174">
        <f>SUM(BN5:BN25)</f>
        <v>34</v>
      </c>
      <c r="BO26" s="173">
        <f>SUM(BO5:BO25)</f>
        <v>64</v>
      </c>
      <c r="BP26" s="175">
        <f>SUM(BP5:BP25)</f>
        <v>0</v>
      </c>
      <c r="BQ26" s="176"/>
      <c r="BR26" s="178"/>
      <c r="BS26" s="179"/>
    </row>
    <row r="27" spans="1:71" ht="15.75" thickBot="1">
      <c r="A27" s="836"/>
      <c r="B27" s="837"/>
      <c r="C27" s="837"/>
      <c r="D27" s="169"/>
      <c r="E27" s="170"/>
      <c r="F27" s="170"/>
      <c r="G27" s="171"/>
      <c r="H27" s="170"/>
      <c r="I27" s="279"/>
      <c r="J27" s="172"/>
      <c r="K27" s="172"/>
      <c r="L27" s="172"/>
      <c r="M27" s="627"/>
      <c r="N27" s="172"/>
      <c r="O27" s="628"/>
      <c r="P27" s="172"/>
      <c r="Q27" s="172"/>
      <c r="R27" s="172"/>
      <c r="S27" s="627"/>
      <c r="T27" s="628"/>
      <c r="U27" s="172"/>
      <c r="V27" s="172"/>
      <c r="W27" s="627"/>
      <c r="X27" s="628"/>
      <c r="Y27" s="172"/>
      <c r="Z27" s="627"/>
      <c r="AA27" s="628"/>
      <c r="AB27" s="172"/>
      <c r="AC27" s="172"/>
      <c r="AD27" s="172"/>
      <c r="AE27" s="172"/>
      <c r="AF27" s="172"/>
      <c r="AG27" s="172"/>
      <c r="AH27" s="627"/>
      <c r="AI27" s="628"/>
      <c r="AJ27" s="172"/>
      <c r="AK27" s="172"/>
      <c r="AL27" s="172"/>
      <c r="AM27" s="172"/>
      <c r="AN27" s="172"/>
      <c r="AO27" s="627"/>
      <c r="AP27" s="172"/>
      <c r="AQ27" s="172"/>
      <c r="AR27" s="628"/>
      <c r="AS27" s="627"/>
      <c r="AT27" s="172"/>
      <c r="AU27" s="172"/>
      <c r="AV27" s="172"/>
      <c r="AW27" s="172"/>
      <c r="AX27" s="172"/>
      <c r="AY27" s="628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80"/>
      <c r="BN27" s="181"/>
      <c r="BO27" s="180"/>
      <c r="BP27" s="182"/>
      <c r="BQ27" s="176"/>
      <c r="BR27" s="178"/>
      <c r="BS27" s="179"/>
    </row>
    <row r="28" spans="1:71" ht="16.5" thickBot="1">
      <c r="A28" s="836"/>
      <c r="B28" s="837"/>
      <c r="C28" s="837"/>
      <c r="D28" s="183"/>
      <c r="E28" s="170"/>
      <c r="F28" s="170"/>
      <c r="G28" s="171"/>
      <c r="H28" s="170"/>
      <c r="I28" s="280">
        <f>SUM(I5:I25)</f>
        <v>1</v>
      </c>
      <c r="J28" s="280">
        <f>SUM(J5:J25)</f>
        <v>6</v>
      </c>
      <c r="K28" s="280">
        <f>SUM(K5:K25)</f>
        <v>2</v>
      </c>
      <c r="L28" s="280">
        <f aca="true" t="shared" si="4" ref="L28:BH28">SUM(L5:L25)</f>
        <v>0</v>
      </c>
      <c r="M28" s="280">
        <f t="shared" si="4"/>
        <v>0</v>
      </c>
      <c r="N28" s="280">
        <f t="shared" si="4"/>
        <v>2</v>
      </c>
      <c r="O28" s="280">
        <f t="shared" si="4"/>
        <v>0</v>
      </c>
      <c r="P28" s="280">
        <f t="shared" si="4"/>
        <v>1</v>
      </c>
      <c r="Q28" s="280">
        <f t="shared" si="4"/>
        <v>0</v>
      </c>
      <c r="R28" s="280">
        <f t="shared" si="4"/>
        <v>0</v>
      </c>
      <c r="S28" s="280">
        <f t="shared" si="4"/>
        <v>0</v>
      </c>
      <c r="T28" s="280">
        <f t="shared" si="4"/>
        <v>0</v>
      </c>
      <c r="U28" s="280">
        <f t="shared" si="4"/>
        <v>1</v>
      </c>
      <c r="V28" s="280">
        <f t="shared" si="4"/>
        <v>0</v>
      </c>
      <c r="W28" s="280">
        <f t="shared" si="4"/>
        <v>0</v>
      </c>
      <c r="X28" s="280">
        <f t="shared" si="4"/>
        <v>1</v>
      </c>
      <c r="Y28" s="280">
        <f t="shared" si="4"/>
        <v>0</v>
      </c>
      <c r="Z28" s="280">
        <f t="shared" si="4"/>
        <v>5</v>
      </c>
      <c r="AA28" s="280">
        <f t="shared" si="4"/>
        <v>0</v>
      </c>
      <c r="AB28" s="280">
        <f t="shared" si="4"/>
        <v>2</v>
      </c>
      <c r="AC28" s="280">
        <f t="shared" si="4"/>
        <v>0</v>
      </c>
      <c r="AD28" s="280">
        <f t="shared" si="4"/>
        <v>3</v>
      </c>
      <c r="AE28" s="280">
        <f t="shared" si="4"/>
        <v>0</v>
      </c>
      <c r="AF28" s="280">
        <f t="shared" si="4"/>
        <v>0</v>
      </c>
      <c r="AG28" s="280">
        <f t="shared" si="4"/>
        <v>0</v>
      </c>
      <c r="AH28" s="280">
        <f t="shared" si="4"/>
        <v>0</v>
      </c>
      <c r="AI28" s="280">
        <f t="shared" si="4"/>
        <v>0</v>
      </c>
      <c r="AJ28" s="280">
        <f t="shared" si="4"/>
        <v>0</v>
      </c>
      <c r="AK28" s="280">
        <f t="shared" si="4"/>
        <v>0</v>
      </c>
      <c r="AL28" s="280">
        <f t="shared" si="4"/>
        <v>2</v>
      </c>
      <c r="AM28" s="280">
        <f t="shared" si="4"/>
        <v>0</v>
      </c>
      <c r="AN28" s="280">
        <f t="shared" si="4"/>
        <v>0</v>
      </c>
      <c r="AO28" s="280">
        <f t="shared" si="4"/>
        <v>0</v>
      </c>
      <c r="AP28" s="280">
        <f t="shared" si="4"/>
        <v>0</v>
      </c>
      <c r="AQ28" s="280">
        <f t="shared" si="4"/>
        <v>0</v>
      </c>
      <c r="AR28" s="280">
        <f t="shared" si="4"/>
        <v>0</v>
      </c>
      <c r="AS28" s="280">
        <f t="shared" si="4"/>
        <v>0</v>
      </c>
      <c r="AT28" s="280">
        <f t="shared" si="4"/>
        <v>0</v>
      </c>
      <c r="AU28" s="280">
        <f t="shared" si="4"/>
        <v>2</v>
      </c>
      <c r="AV28" s="280">
        <f t="shared" si="4"/>
        <v>0</v>
      </c>
      <c r="AW28" s="280">
        <f t="shared" si="4"/>
        <v>0</v>
      </c>
      <c r="AX28" s="280">
        <f t="shared" si="4"/>
        <v>0</v>
      </c>
      <c r="AY28" s="280">
        <f t="shared" si="4"/>
        <v>0</v>
      </c>
      <c r="AZ28" s="280">
        <f t="shared" si="4"/>
        <v>0</v>
      </c>
      <c r="BA28" s="280">
        <f t="shared" si="4"/>
        <v>0</v>
      </c>
      <c r="BB28" s="280">
        <f t="shared" si="4"/>
        <v>0</v>
      </c>
      <c r="BC28" s="280">
        <f t="shared" si="4"/>
        <v>0</v>
      </c>
      <c r="BD28" s="280">
        <f t="shared" si="4"/>
        <v>3</v>
      </c>
      <c r="BE28" s="280">
        <f t="shared" si="4"/>
        <v>3</v>
      </c>
      <c r="BF28" s="280">
        <f t="shared" si="4"/>
        <v>0</v>
      </c>
      <c r="BG28" s="280">
        <f t="shared" si="4"/>
        <v>0</v>
      </c>
      <c r="BH28" s="280">
        <f t="shared" si="4"/>
        <v>0</v>
      </c>
      <c r="BI28" s="280">
        <f>SUM(BI5:BI25)</f>
        <v>0</v>
      </c>
      <c r="BJ28" s="280">
        <f>SUM(BJ5:BJ25)</f>
        <v>0</v>
      </c>
      <c r="BK28" s="280">
        <f>SUM(BK5:BK25)</f>
        <v>0</v>
      </c>
      <c r="BL28" s="280">
        <f>SUM(BL5:BL25)</f>
        <v>0</v>
      </c>
      <c r="BM28" s="178"/>
      <c r="BN28" s="185">
        <f>SUM(I28:BH28)</f>
        <v>34</v>
      </c>
      <c r="BO28" s="186"/>
      <c r="BP28" s="177"/>
      <c r="BQ28" s="176"/>
      <c r="BR28" s="178"/>
      <c r="BS28" s="187" t="s">
        <v>135</v>
      </c>
    </row>
    <row r="29" spans="1:71" ht="16.5" thickBot="1">
      <c r="A29" s="830"/>
      <c r="B29" s="831"/>
      <c r="C29" s="831"/>
      <c r="D29" s="188"/>
      <c r="E29" s="189"/>
      <c r="F29" s="189"/>
      <c r="G29" s="190"/>
      <c r="H29" s="189"/>
      <c r="I29" s="28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2"/>
      <c r="BN29" s="193"/>
      <c r="BO29" s="194"/>
      <c r="BP29" s="195"/>
      <c r="BQ29" s="196"/>
      <c r="BR29" s="197"/>
      <c r="BS29" s="198"/>
    </row>
  </sheetData>
  <sheetProtection selectLockedCells="1" selectUnlockedCells="1"/>
  <mergeCells count="13">
    <mergeCell ref="S2:T2"/>
    <mergeCell ref="W2:X2"/>
    <mergeCell ref="M2:O2"/>
    <mergeCell ref="AS2:AY2"/>
    <mergeCell ref="AO2:AR2"/>
    <mergeCell ref="AH2:AI2"/>
    <mergeCell ref="A29:C29"/>
    <mergeCell ref="BM1:BP1"/>
    <mergeCell ref="A26:C26"/>
    <mergeCell ref="A27:C27"/>
    <mergeCell ref="A28:C28"/>
    <mergeCell ref="AZ2:BH2"/>
    <mergeCell ref="Z2:AA2"/>
  </mergeCells>
  <conditionalFormatting sqref="BQ5:BQ25">
    <cfRule type="cellIs" priority="1" dxfId="6" operator="equal" stopIfTrue="1">
      <formula>"open"</formula>
    </cfRule>
    <cfRule type="cellIs" priority="2" dxfId="7" operator="equal" stopIfTrue="1">
      <formula>"done"</formula>
    </cfRule>
  </conditionalFormatting>
  <printOptions/>
  <pageMargins left="0.7086614173228347" right="0.7086614173228347" top="0.8863541666666667" bottom="0.7480314960629921" header="0.31496062992125984" footer="0.31496062992125984"/>
  <pageSetup fitToHeight="1" fitToWidth="1" horizontalDpi="600" verticalDpi="600" orientation="landscape" paperSize="8" scale="49" r:id="rId3"/>
  <headerFooter>
    <oddHeader>&amp;C
&amp;30Co&amp;"+,Bold"urse and Instructor Support Plan 2017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8"/>
  <sheetViews>
    <sheetView zoomScale="85" zoomScaleNormal="85" zoomScaleSheetLayoutView="100" zoomScalePageLayoutView="64" workbookViewId="0" topLeftCell="A1">
      <pane xSplit="7" topLeftCell="H1" activePane="topRight" state="frozen"/>
      <selection pane="topLeft" activeCell="A1" sqref="A1"/>
      <selection pane="topRight" activeCell="I9" sqref="I9"/>
    </sheetView>
  </sheetViews>
  <sheetFormatPr defaultColWidth="9.140625" defaultRowHeight="15"/>
  <cols>
    <col min="2" max="2" width="46.00390625" style="0" bestFit="1" customWidth="1"/>
    <col min="3" max="3" width="15.140625" style="313" customWidth="1"/>
    <col min="4" max="4" width="14.8515625" style="0" bestFit="1" customWidth="1"/>
    <col min="5" max="5" width="10.8515625" style="0" bestFit="1" customWidth="1"/>
    <col min="6" max="6" width="10.7109375" style="0" bestFit="1" customWidth="1"/>
    <col min="7" max="7" width="11.140625" style="0" customWidth="1"/>
    <col min="8" max="8" width="6.140625" style="0" customWidth="1"/>
    <col min="9" max="13" width="3.28125" style="0" bestFit="1" customWidth="1"/>
    <col min="14" max="14" width="3.28125" style="0" customWidth="1"/>
    <col min="15" max="23" width="4.28125" style="0" customWidth="1"/>
    <col min="24" max="30" width="3.28125" style="0" bestFit="1" customWidth="1"/>
    <col min="31" max="48" width="3.28125" style="0" customWidth="1"/>
    <col min="49" max="52" width="3.28125" style="0" bestFit="1" customWidth="1"/>
    <col min="53" max="54" width="3.28125" style="0" customWidth="1"/>
    <col min="55" max="55" width="4.140625" style="0" customWidth="1"/>
    <col min="56" max="60" width="3.28125" style="0" bestFit="1" customWidth="1"/>
    <col min="61" max="64" width="3.28125" style="0" customWidth="1"/>
    <col min="65" max="66" width="5.00390625" style="0" bestFit="1" customWidth="1"/>
    <col min="67" max="67" width="6.421875" style="0" bestFit="1" customWidth="1"/>
    <col min="68" max="68" width="5.00390625" style="0" bestFit="1" customWidth="1"/>
    <col min="69" max="69" width="6.8515625" style="0" bestFit="1" customWidth="1"/>
    <col min="70" max="70" width="5.00390625" style="0" bestFit="1" customWidth="1"/>
    <col min="71" max="71" width="32.421875" style="0" bestFit="1" customWidth="1"/>
  </cols>
  <sheetData>
    <row r="1" spans="1:71" ht="16.5" thickBot="1">
      <c r="A1" s="1"/>
      <c r="B1" s="2"/>
      <c r="C1" s="3"/>
      <c r="D1" s="4"/>
      <c r="E1" s="5"/>
      <c r="F1" s="5"/>
      <c r="G1" s="6"/>
      <c r="H1" s="680"/>
      <c r="I1" s="708">
        <v>1</v>
      </c>
      <c r="J1" s="709">
        <v>2</v>
      </c>
      <c r="K1" s="709">
        <v>3</v>
      </c>
      <c r="L1" s="709">
        <v>4</v>
      </c>
      <c r="M1" s="709">
        <v>5</v>
      </c>
      <c r="N1" s="709">
        <v>6</v>
      </c>
      <c r="O1" s="709">
        <v>7</v>
      </c>
      <c r="P1" s="709">
        <v>8</v>
      </c>
      <c r="Q1" s="709">
        <v>9</v>
      </c>
      <c r="R1" s="709">
        <v>10</v>
      </c>
      <c r="S1" s="709">
        <v>11</v>
      </c>
      <c r="T1" s="709">
        <v>12</v>
      </c>
      <c r="U1" s="709">
        <v>13</v>
      </c>
      <c r="V1" s="709">
        <v>14</v>
      </c>
      <c r="W1" s="709">
        <v>15</v>
      </c>
      <c r="X1" s="709">
        <v>16</v>
      </c>
      <c r="Y1" s="709">
        <v>17</v>
      </c>
      <c r="Z1" s="709">
        <v>18</v>
      </c>
      <c r="AA1" s="709">
        <v>19</v>
      </c>
      <c r="AB1" s="709">
        <v>20</v>
      </c>
      <c r="AC1" s="709">
        <v>21</v>
      </c>
      <c r="AD1" s="709">
        <v>22</v>
      </c>
      <c r="AE1" s="709">
        <v>23</v>
      </c>
      <c r="AF1" s="709">
        <v>24</v>
      </c>
      <c r="AG1" s="709">
        <v>25</v>
      </c>
      <c r="AH1" s="709">
        <v>26</v>
      </c>
      <c r="AI1" s="709">
        <v>27</v>
      </c>
      <c r="AJ1" s="709">
        <v>28</v>
      </c>
      <c r="AK1" s="709">
        <v>29</v>
      </c>
      <c r="AL1" s="709">
        <v>30</v>
      </c>
      <c r="AM1" s="709">
        <v>31</v>
      </c>
      <c r="AN1" s="709">
        <v>32</v>
      </c>
      <c r="AO1" s="709">
        <v>33</v>
      </c>
      <c r="AP1" s="709">
        <v>34</v>
      </c>
      <c r="AQ1" s="709">
        <v>35</v>
      </c>
      <c r="AR1" s="709">
        <v>36</v>
      </c>
      <c r="AS1" s="709">
        <v>37</v>
      </c>
      <c r="AT1" s="709">
        <v>38</v>
      </c>
      <c r="AU1" s="709">
        <v>39</v>
      </c>
      <c r="AV1" s="709">
        <v>40</v>
      </c>
      <c r="AW1" s="709">
        <v>41</v>
      </c>
      <c r="AX1" s="709">
        <v>42</v>
      </c>
      <c r="AY1" s="709">
        <v>43</v>
      </c>
      <c r="AZ1" s="709">
        <v>44</v>
      </c>
      <c r="BA1" s="709">
        <v>45</v>
      </c>
      <c r="BB1" s="709">
        <v>46</v>
      </c>
      <c r="BC1" s="709">
        <v>47</v>
      </c>
      <c r="BD1" s="709">
        <v>48</v>
      </c>
      <c r="BE1" s="709">
        <v>49</v>
      </c>
      <c r="BF1" s="709">
        <v>50</v>
      </c>
      <c r="BG1" s="709">
        <v>51</v>
      </c>
      <c r="BH1" s="709">
        <v>52</v>
      </c>
      <c r="BI1" s="709">
        <v>53</v>
      </c>
      <c r="BJ1" s="709">
        <v>54</v>
      </c>
      <c r="BK1" s="709">
        <v>55</v>
      </c>
      <c r="BL1" s="710">
        <v>56</v>
      </c>
      <c r="BM1" s="832" t="s">
        <v>0</v>
      </c>
      <c r="BN1" s="832"/>
      <c r="BO1" s="832"/>
      <c r="BP1" s="833"/>
      <c r="BQ1" s="7"/>
      <c r="BR1" s="2"/>
      <c r="BS1" s="8" t="s">
        <v>42</v>
      </c>
    </row>
    <row r="2" spans="1:71" ht="16.5" thickBot="1">
      <c r="A2" s="555"/>
      <c r="B2" s="556"/>
      <c r="C2" s="557"/>
      <c r="D2" s="558"/>
      <c r="E2" s="559"/>
      <c r="F2" s="559"/>
      <c r="G2" s="560"/>
      <c r="H2" s="655"/>
      <c r="I2" s="809"/>
      <c r="J2" s="810"/>
      <c r="K2" s="810"/>
      <c r="L2" s="811"/>
      <c r="M2" s="823" t="s">
        <v>137</v>
      </c>
      <c r="N2" s="824"/>
      <c r="O2" s="825"/>
      <c r="P2" s="812"/>
      <c r="Q2" s="810"/>
      <c r="R2" s="811"/>
      <c r="S2" s="823" t="s">
        <v>181</v>
      </c>
      <c r="T2" s="825"/>
      <c r="U2" s="812"/>
      <c r="V2" s="811"/>
      <c r="W2" s="823" t="s">
        <v>166</v>
      </c>
      <c r="X2" s="825"/>
      <c r="Y2" s="813"/>
      <c r="Z2" s="823" t="s">
        <v>14</v>
      </c>
      <c r="AA2" s="825"/>
      <c r="AB2" s="812"/>
      <c r="AC2" s="810"/>
      <c r="AD2" s="810"/>
      <c r="AE2" s="810"/>
      <c r="AF2" s="810"/>
      <c r="AG2" s="811"/>
      <c r="AH2" s="823" t="s">
        <v>159</v>
      </c>
      <c r="AI2" s="825"/>
      <c r="AJ2" s="812"/>
      <c r="AK2" s="810"/>
      <c r="AL2" s="810"/>
      <c r="AM2" s="810"/>
      <c r="AN2" s="838" t="s">
        <v>183</v>
      </c>
      <c r="AO2" s="824"/>
      <c r="AP2" s="824"/>
      <c r="AQ2" s="825"/>
      <c r="AR2" s="823" t="s">
        <v>145</v>
      </c>
      <c r="AS2" s="824"/>
      <c r="AT2" s="824"/>
      <c r="AU2" s="824"/>
      <c r="AV2" s="824"/>
      <c r="AW2" s="824"/>
      <c r="AX2" s="825"/>
      <c r="AY2" s="812"/>
      <c r="AZ2" s="810"/>
      <c r="BA2" s="810"/>
      <c r="BB2" s="811"/>
      <c r="BC2" s="823" t="s">
        <v>133</v>
      </c>
      <c r="BD2" s="824"/>
      <c r="BE2" s="824"/>
      <c r="BF2" s="824"/>
      <c r="BG2" s="824"/>
      <c r="BH2" s="824"/>
      <c r="BI2" s="806"/>
      <c r="BJ2" s="806"/>
      <c r="BK2" s="806"/>
      <c r="BL2" s="806"/>
      <c r="BM2" s="561"/>
      <c r="BN2" s="561"/>
      <c r="BO2" s="561"/>
      <c r="BP2" s="562"/>
      <c r="BQ2" s="563"/>
      <c r="BR2" s="556"/>
      <c r="BS2" s="564"/>
    </row>
    <row r="3" spans="1:71" ht="213" thickBot="1">
      <c r="A3" s="9" t="s">
        <v>1</v>
      </c>
      <c r="B3" s="10" t="s">
        <v>55</v>
      </c>
      <c r="C3" s="11" t="s">
        <v>2</v>
      </c>
      <c r="D3" s="12" t="s">
        <v>3</v>
      </c>
      <c r="E3" s="13" t="s">
        <v>4</v>
      </c>
      <c r="F3" s="14" t="s">
        <v>5</v>
      </c>
      <c r="G3" s="15" t="s">
        <v>6</v>
      </c>
      <c r="H3" s="654" t="s">
        <v>7</v>
      </c>
      <c r="I3" s="659" t="s">
        <v>143</v>
      </c>
      <c r="J3" s="660" t="s">
        <v>8</v>
      </c>
      <c r="K3" s="660" t="s">
        <v>139</v>
      </c>
      <c r="L3" s="661" t="s">
        <v>10</v>
      </c>
      <c r="M3" s="662" t="s">
        <v>167</v>
      </c>
      <c r="N3" s="660" t="s">
        <v>140</v>
      </c>
      <c r="O3" s="663" t="s">
        <v>150</v>
      </c>
      <c r="P3" s="664" t="s">
        <v>151</v>
      </c>
      <c r="Q3" s="660" t="s">
        <v>155</v>
      </c>
      <c r="R3" s="661" t="s">
        <v>162</v>
      </c>
      <c r="S3" s="662" t="s">
        <v>149</v>
      </c>
      <c r="T3" s="663" t="s">
        <v>148</v>
      </c>
      <c r="U3" s="664" t="s">
        <v>12</v>
      </c>
      <c r="V3" s="661" t="s">
        <v>163</v>
      </c>
      <c r="W3" s="662" t="s">
        <v>165</v>
      </c>
      <c r="X3" s="663" t="s">
        <v>152</v>
      </c>
      <c r="Y3" s="665" t="s">
        <v>147</v>
      </c>
      <c r="Z3" s="662" t="s">
        <v>160</v>
      </c>
      <c r="AA3" s="663" t="s">
        <v>161</v>
      </c>
      <c r="AB3" s="664" t="s">
        <v>18</v>
      </c>
      <c r="AC3" s="660" t="s">
        <v>146</v>
      </c>
      <c r="AD3" s="660" t="s">
        <v>156</v>
      </c>
      <c r="AE3" s="660" t="s">
        <v>30</v>
      </c>
      <c r="AF3" s="660" t="s">
        <v>20</v>
      </c>
      <c r="AG3" s="661" t="s">
        <v>45</v>
      </c>
      <c r="AH3" s="662" t="s">
        <v>158</v>
      </c>
      <c r="AI3" s="663" t="s">
        <v>48</v>
      </c>
      <c r="AJ3" s="664" t="s">
        <v>47</v>
      </c>
      <c r="AK3" s="660" t="s">
        <v>15</v>
      </c>
      <c r="AL3" s="666" t="s">
        <v>16</v>
      </c>
      <c r="AM3" s="666" t="s">
        <v>17</v>
      </c>
      <c r="AN3" s="662" t="s">
        <v>157</v>
      </c>
      <c r="AO3" s="660" t="s">
        <v>154</v>
      </c>
      <c r="AP3" s="660" t="s">
        <v>153</v>
      </c>
      <c r="AQ3" s="668" t="s">
        <v>9</v>
      </c>
      <c r="AR3" s="662" t="s">
        <v>131</v>
      </c>
      <c r="AS3" s="660" t="s">
        <v>49</v>
      </c>
      <c r="AT3" s="660" t="s">
        <v>13</v>
      </c>
      <c r="AU3" s="660" t="s">
        <v>31</v>
      </c>
      <c r="AV3" s="660" t="s">
        <v>194</v>
      </c>
      <c r="AW3" s="660" t="s">
        <v>32</v>
      </c>
      <c r="AX3" s="663" t="s">
        <v>144</v>
      </c>
      <c r="AY3" s="665" t="s">
        <v>44</v>
      </c>
      <c r="AZ3" s="660" t="s">
        <v>130</v>
      </c>
      <c r="BA3" s="660" t="s">
        <v>164</v>
      </c>
      <c r="BB3" s="661" t="s">
        <v>46</v>
      </c>
      <c r="BC3" s="662" t="s">
        <v>134</v>
      </c>
      <c r="BD3" s="660" t="s">
        <v>21</v>
      </c>
      <c r="BE3" s="661" t="s">
        <v>22</v>
      </c>
      <c r="BF3" s="661" t="s">
        <v>53</v>
      </c>
      <c r="BG3" s="661" t="s">
        <v>182</v>
      </c>
      <c r="BH3" s="661" t="s">
        <v>43</v>
      </c>
      <c r="BI3" s="662"/>
      <c r="BJ3" s="660"/>
      <c r="BK3" s="660"/>
      <c r="BL3" s="663"/>
      <c r="BM3" s="735" t="s">
        <v>23</v>
      </c>
      <c r="BN3" s="17" t="s">
        <v>24</v>
      </c>
      <c r="BO3" s="18" t="s">
        <v>25</v>
      </c>
      <c r="BP3" s="19" t="s">
        <v>26</v>
      </c>
      <c r="BQ3" s="20" t="s">
        <v>27</v>
      </c>
      <c r="BR3" s="21" t="s">
        <v>1</v>
      </c>
      <c r="BS3" s="20" t="s">
        <v>55</v>
      </c>
    </row>
    <row r="4" spans="1:71" ht="18.75" thickBot="1">
      <c r="A4" s="128"/>
      <c r="B4" s="129"/>
      <c r="C4" s="130"/>
      <c r="D4" s="131"/>
      <c r="E4" s="132"/>
      <c r="F4" s="132"/>
      <c r="G4" s="132"/>
      <c r="H4" s="133"/>
      <c r="I4" s="133"/>
      <c r="J4" s="134"/>
      <c r="K4" s="134"/>
      <c r="L4" s="134"/>
      <c r="M4" s="135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5"/>
      <c r="BN4" s="136"/>
      <c r="BO4" s="135"/>
      <c r="BP4" s="137"/>
      <c r="BQ4" s="135"/>
      <c r="BR4" s="138"/>
      <c r="BS4" s="139"/>
    </row>
    <row r="5" spans="1:71" ht="15">
      <c r="A5" s="360">
        <v>1</v>
      </c>
      <c r="B5" s="361" t="s">
        <v>41</v>
      </c>
      <c r="C5" s="360" t="s">
        <v>11</v>
      </c>
      <c r="D5" s="362" t="s">
        <v>36</v>
      </c>
      <c r="E5" s="363" t="s">
        <v>69</v>
      </c>
      <c r="F5" s="363" t="s">
        <v>70</v>
      </c>
      <c r="G5" s="363" t="s">
        <v>72</v>
      </c>
      <c r="H5" s="364" t="s">
        <v>33</v>
      </c>
      <c r="I5" s="365"/>
      <c r="J5" s="366"/>
      <c r="K5" s="366"/>
      <c r="L5" s="366"/>
      <c r="M5" s="367"/>
      <c r="N5" s="366"/>
      <c r="O5" s="366"/>
      <c r="P5" s="366">
        <v>1</v>
      </c>
      <c r="Q5" s="366"/>
      <c r="R5" s="366"/>
      <c r="S5" s="366"/>
      <c r="T5" s="366"/>
      <c r="U5" s="366"/>
      <c r="V5" s="366"/>
      <c r="W5" s="366"/>
      <c r="X5" s="366"/>
      <c r="Y5" s="366"/>
      <c r="Z5" s="366">
        <v>1</v>
      </c>
      <c r="AA5" s="366"/>
      <c r="AB5" s="366">
        <v>1</v>
      </c>
      <c r="AC5" s="366"/>
      <c r="AD5" s="366">
        <v>1</v>
      </c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121" t="str">
        <f aca="true" t="shared" si="0" ref="BM5:BM23">IF(BO5-BN5&lt;0,"0",BO5-BN5)</f>
        <v>0</v>
      </c>
      <c r="BN5" s="325">
        <f aca="true" t="shared" si="1" ref="BN5:BN24">SUM(I5:BH5)</f>
        <v>4</v>
      </c>
      <c r="BO5" s="41">
        <v>3</v>
      </c>
      <c r="BP5" s="95">
        <f aca="true" t="shared" si="2" ref="BP5:BP23">+IF(BN5&gt;BO5,BN5-BO5,"")</f>
        <v>1</v>
      </c>
      <c r="BQ5" s="94" t="str">
        <f aca="true" t="shared" si="3" ref="BQ5:BQ16">IF(BN5&gt;=BO5,"done","open")</f>
        <v>done</v>
      </c>
      <c r="BR5" s="56">
        <v>1</v>
      </c>
      <c r="BS5" s="149" t="s">
        <v>41</v>
      </c>
    </row>
    <row r="6" spans="1:71" ht="15">
      <c r="A6" s="368">
        <v>2</v>
      </c>
      <c r="B6" s="361" t="s">
        <v>38</v>
      </c>
      <c r="C6" s="360" t="s">
        <v>11</v>
      </c>
      <c r="D6" s="369" t="s">
        <v>36</v>
      </c>
      <c r="E6" s="363" t="s">
        <v>69</v>
      </c>
      <c r="F6" s="363" t="s">
        <v>70</v>
      </c>
      <c r="G6" s="370" t="s">
        <v>72</v>
      </c>
      <c r="H6" s="364" t="s">
        <v>33</v>
      </c>
      <c r="I6" s="365"/>
      <c r="J6" s="366"/>
      <c r="K6" s="366"/>
      <c r="L6" s="366"/>
      <c r="M6" s="367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23">
        <f t="shared" si="0"/>
        <v>2</v>
      </c>
      <c r="BN6" s="51">
        <f t="shared" si="1"/>
        <v>0</v>
      </c>
      <c r="BO6" s="328">
        <v>2</v>
      </c>
      <c r="BP6" s="54">
        <f t="shared" si="2"/>
      </c>
      <c r="BQ6" s="44" t="str">
        <f t="shared" si="3"/>
        <v>open</v>
      </c>
      <c r="BR6" s="47">
        <v>2</v>
      </c>
      <c r="BS6" s="319" t="s">
        <v>38</v>
      </c>
    </row>
    <row r="7" spans="1:71" ht="15">
      <c r="A7" s="374">
        <v>3</v>
      </c>
      <c r="B7" s="373" t="s">
        <v>50</v>
      </c>
      <c r="C7" s="374" t="s">
        <v>18</v>
      </c>
      <c r="D7" s="383" t="s">
        <v>35</v>
      </c>
      <c r="E7" s="376" t="s">
        <v>120</v>
      </c>
      <c r="F7" s="376" t="s">
        <v>121</v>
      </c>
      <c r="G7" s="376" t="s">
        <v>122</v>
      </c>
      <c r="H7" s="378" t="s">
        <v>33</v>
      </c>
      <c r="I7" s="379"/>
      <c r="J7" s="380"/>
      <c r="K7" s="380"/>
      <c r="L7" s="380"/>
      <c r="M7" s="381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>
        <v>1</v>
      </c>
      <c r="BE7" s="380">
        <v>1</v>
      </c>
      <c r="BF7" s="380"/>
      <c r="BG7" s="380"/>
      <c r="BH7" s="380"/>
      <c r="BI7" s="380"/>
      <c r="BJ7" s="380"/>
      <c r="BK7" s="380"/>
      <c r="BL7" s="380"/>
      <c r="BM7" s="326">
        <f t="shared" si="0"/>
        <v>1</v>
      </c>
      <c r="BN7" s="43">
        <f t="shared" si="1"/>
        <v>2</v>
      </c>
      <c r="BO7" s="329">
        <v>3</v>
      </c>
      <c r="BP7" s="95">
        <f t="shared" si="2"/>
      </c>
      <c r="BQ7" s="94" t="str">
        <f t="shared" si="3"/>
        <v>open</v>
      </c>
      <c r="BR7" s="56">
        <v>3</v>
      </c>
      <c r="BS7" s="149" t="s">
        <v>50</v>
      </c>
    </row>
    <row r="8" spans="1:71" ht="15">
      <c r="A8" s="372">
        <v>4</v>
      </c>
      <c r="B8" s="373" t="s">
        <v>39</v>
      </c>
      <c r="C8" s="374" t="s">
        <v>18</v>
      </c>
      <c r="D8" s="375" t="s">
        <v>35</v>
      </c>
      <c r="E8" s="376" t="s">
        <v>120</v>
      </c>
      <c r="F8" s="376" t="s">
        <v>121</v>
      </c>
      <c r="G8" s="377" t="s">
        <v>122</v>
      </c>
      <c r="H8" s="378" t="s">
        <v>33</v>
      </c>
      <c r="I8" s="379"/>
      <c r="J8" s="380"/>
      <c r="K8" s="380"/>
      <c r="L8" s="380"/>
      <c r="M8" s="381"/>
      <c r="N8" s="380">
        <v>2</v>
      </c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>
        <v>1</v>
      </c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23" t="str">
        <f t="shared" si="0"/>
        <v>0</v>
      </c>
      <c r="BN8" s="51">
        <f t="shared" si="1"/>
        <v>3</v>
      </c>
      <c r="BO8" s="328">
        <v>2</v>
      </c>
      <c r="BP8" s="54">
        <f t="shared" si="2"/>
        <v>1</v>
      </c>
      <c r="BQ8" s="44" t="str">
        <f t="shared" si="3"/>
        <v>done</v>
      </c>
      <c r="BR8" s="47">
        <v>4</v>
      </c>
      <c r="BS8" s="46" t="s">
        <v>39</v>
      </c>
    </row>
    <row r="9" spans="1:71" ht="15">
      <c r="A9" s="384">
        <v>5</v>
      </c>
      <c r="B9" s="385" t="s">
        <v>50</v>
      </c>
      <c r="C9" s="384" t="s">
        <v>19</v>
      </c>
      <c r="D9" s="386" t="s">
        <v>40</v>
      </c>
      <c r="E9" s="387" t="s">
        <v>123</v>
      </c>
      <c r="F9" s="387" t="s">
        <v>124</v>
      </c>
      <c r="G9" s="387" t="s">
        <v>125</v>
      </c>
      <c r="H9" s="388" t="s">
        <v>33</v>
      </c>
      <c r="I9" s="389"/>
      <c r="J9" s="390"/>
      <c r="K9" s="390"/>
      <c r="L9" s="390"/>
      <c r="M9" s="391"/>
      <c r="N9" s="390">
        <v>1</v>
      </c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>
        <v>1</v>
      </c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>
        <v>1</v>
      </c>
      <c r="BE9" s="390"/>
      <c r="BF9" s="390"/>
      <c r="BG9" s="390"/>
      <c r="BH9" s="390"/>
      <c r="BI9" s="390"/>
      <c r="BJ9" s="390"/>
      <c r="BK9" s="390"/>
      <c r="BL9" s="390"/>
      <c r="BM9" s="326">
        <v>3</v>
      </c>
      <c r="BN9" s="43">
        <f t="shared" si="1"/>
        <v>3</v>
      </c>
      <c r="BO9" s="329">
        <v>3</v>
      </c>
      <c r="BP9" s="95">
        <f t="shared" si="2"/>
      </c>
      <c r="BQ9" s="94" t="str">
        <f t="shared" si="3"/>
        <v>done</v>
      </c>
      <c r="BR9" s="56">
        <v>5</v>
      </c>
      <c r="BS9" s="149" t="s">
        <v>50</v>
      </c>
    </row>
    <row r="10" spans="1:71" ht="15.75" thickBot="1">
      <c r="A10" s="395">
        <v>6</v>
      </c>
      <c r="B10" s="396" t="s">
        <v>38</v>
      </c>
      <c r="C10" s="397" t="s">
        <v>19</v>
      </c>
      <c r="D10" s="398" t="s">
        <v>40</v>
      </c>
      <c r="E10" s="399" t="s">
        <v>123</v>
      </c>
      <c r="F10" s="399" t="s">
        <v>124</v>
      </c>
      <c r="G10" s="400" t="s">
        <v>125</v>
      </c>
      <c r="H10" s="401" t="s">
        <v>33</v>
      </c>
      <c r="I10" s="402">
        <v>1</v>
      </c>
      <c r="J10" s="403"/>
      <c r="K10" s="403"/>
      <c r="L10" s="403"/>
      <c r="M10" s="404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323">
        <v>2</v>
      </c>
      <c r="BN10" s="51">
        <f t="shared" si="1"/>
        <v>1</v>
      </c>
      <c r="BO10" s="324">
        <v>2</v>
      </c>
      <c r="BP10" s="126">
        <f t="shared" si="2"/>
      </c>
      <c r="BQ10" s="127" t="str">
        <f t="shared" si="3"/>
        <v>open</v>
      </c>
      <c r="BR10" s="47">
        <v>6</v>
      </c>
      <c r="BS10" s="99" t="s">
        <v>38</v>
      </c>
    </row>
    <row r="11" spans="1:71" ht="15">
      <c r="A11" s="411">
        <v>7</v>
      </c>
      <c r="B11" s="412" t="s">
        <v>126</v>
      </c>
      <c r="C11" s="411" t="s">
        <v>12</v>
      </c>
      <c r="D11" s="413" t="s">
        <v>37</v>
      </c>
      <c r="E11" s="414" t="s">
        <v>127</v>
      </c>
      <c r="F11" s="414" t="s">
        <v>128</v>
      </c>
      <c r="G11" s="414" t="s">
        <v>129</v>
      </c>
      <c r="H11" s="415" t="s">
        <v>33</v>
      </c>
      <c r="I11" s="416"/>
      <c r="J11" s="417"/>
      <c r="K11" s="417"/>
      <c r="L11" s="417"/>
      <c r="M11" s="418"/>
      <c r="N11" s="417">
        <v>1</v>
      </c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>
        <v>1</v>
      </c>
      <c r="BG11" s="417"/>
      <c r="BH11" s="417"/>
      <c r="BI11" s="417"/>
      <c r="BJ11" s="417"/>
      <c r="BK11" s="417"/>
      <c r="BL11" s="417"/>
      <c r="BM11" s="326">
        <f t="shared" si="0"/>
        <v>1</v>
      </c>
      <c r="BN11" s="43">
        <f t="shared" si="1"/>
        <v>2</v>
      </c>
      <c r="BO11" s="329">
        <v>3</v>
      </c>
      <c r="BP11" s="95">
        <f t="shared" si="2"/>
      </c>
      <c r="BQ11" s="94" t="str">
        <f t="shared" si="3"/>
        <v>open</v>
      </c>
      <c r="BR11" s="56">
        <v>7</v>
      </c>
      <c r="BS11" s="149" t="s">
        <v>180</v>
      </c>
    </row>
    <row r="12" spans="1:71" ht="15.75" thickBot="1">
      <c r="A12" s="684">
        <v>8</v>
      </c>
      <c r="B12" s="685" t="s">
        <v>50</v>
      </c>
      <c r="C12" s="686" t="s">
        <v>168</v>
      </c>
      <c r="D12" s="687" t="s">
        <v>169</v>
      </c>
      <c r="E12" s="688" t="s">
        <v>186</v>
      </c>
      <c r="F12" s="688" t="s">
        <v>187</v>
      </c>
      <c r="G12" s="689" t="s">
        <v>188</v>
      </c>
      <c r="H12" s="690" t="s">
        <v>33</v>
      </c>
      <c r="I12" s="691"/>
      <c r="J12" s="410"/>
      <c r="K12" s="410"/>
      <c r="L12" s="410"/>
      <c r="M12" s="692"/>
      <c r="N12" s="410"/>
      <c r="O12" s="410"/>
      <c r="P12" s="410"/>
      <c r="Q12" s="410"/>
      <c r="R12" s="410">
        <v>1</v>
      </c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>
        <v>1</v>
      </c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>
        <v>1</v>
      </c>
      <c r="BE12" s="410"/>
      <c r="BF12" s="410"/>
      <c r="BG12" s="410"/>
      <c r="BH12" s="410"/>
      <c r="BI12" s="410"/>
      <c r="BJ12" s="410"/>
      <c r="BK12" s="410"/>
      <c r="BL12" s="410"/>
      <c r="BM12" s="323">
        <f t="shared" si="0"/>
        <v>0</v>
      </c>
      <c r="BN12" s="51">
        <f t="shared" si="1"/>
        <v>3</v>
      </c>
      <c r="BO12" s="73">
        <v>3</v>
      </c>
      <c r="BP12" s="30">
        <f t="shared" si="2"/>
      </c>
      <c r="BQ12" s="29" t="str">
        <f t="shared" si="3"/>
        <v>done</v>
      </c>
      <c r="BR12" s="47">
        <v>8</v>
      </c>
      <c r="BS12" s="99" t="s">
        <v>50</v>
      </c>
    </row>
    <row r="13" spans="1:71" ht="15">
      <c r="A13" s="684">
        <v>9</v>
      </c>
      <c r="B13" s="406" t="s">
        <v>39</v>
      </c>
      <c r="C13" s="405" t="s">
        <v>168</v>
      </c>
      <c r="D13" s="693" t="s">
        <v>169</v>
      </c>
      <c r="E13" s="407" t="s">
        <v>186</v>
      </c>
      <c r="F13" s="407" t="s">
        <v>187</v>
      </c>
      <c r="G13" s="407" t="s">
        <v>188</v>
      </c>
      <c r="H13" s="408" t="s">
        <v>33</v>
      </c>
      <c r="I13" s="691"/>
      <c r="J13" s="410"/>
      <c r="K13" s="410">
        <v>1</v>
      </c>
      <c r="L13" s="410"/>
      <c r="M13" s="692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326">
        <f t="shared" si="0"/>
        <v>1</v>
      </c>
      <c r="BN13" s="43">
        <f t="shared" si="1"/>
        <v>1</v>
      </c>
      <c r="BO13" s="329">
        <v>2</v>
      </c>
      <c r="BP13" s="95">
        <f t="shared" si="2"/>
      </c>
      <c r="BQ13" s="96" t="str">
        <f t="shared" si="3"/>
        <v>open</v>
      </c>
      <c r="BR13" s="56">
        <v>9</v>
      </c>
      <c r="BS13" s="149" t="s">
        <v>39</v>
      </c>
    </row>
    <row r="14" spans="1:71" s="210" customFormat="1" ht="15.75" thickBot="1">
      <c r="A14" s="711">
        <v>10</v>
      </c>
      <c r="B14" s="712" t="s">
        <v>191</v>
      </c>
      <c r="C14" s="713" t="s">
        <v>193</v>
      </c>
      <c r="D14" s="714" t="s">
        <v>52</v>
      </c>
      <c r="E14" s="715" t="s">
        <v>117</v>
      </c>
      <c r="F14" s="715" t="s">
        <v>80</v>
      </c>
      <c r="G14" s="716" t="s">
        <v>192</v>
      </c>
      <c r="H14" s="717"/>
      <c r="I14" s="718"/>
      <c r="J14" s="719"/>
      <c r="K14" s="723">
        <v>1</v>
      </c>
      <c r="L14" s="719"/>
      <c r="M14" s="576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23">
        <v>1</v>
      </c>
      <c r="AI14" s="723">
        <v>1</v>
      </c>
      <c r="AJ14" s="719"/>
      <c r="AK14" s="719"/>
      <c r="AL14" s="822">
        <v>1</v>
      </c>
      <c r="AM14" s="719"/>
      <c r="AN14" s="719"/>
      <c r="AO14" s="719"/>
      <c r="AP14" s="719"/>
      <c r="AQ14" s="719"/>
      <c r="AR14" s="719"/>
      <c r="AS14" s="723">
        <v>1</v>
      </c>
      <c r="AT14" s="723">
        <v>1</v>
      </c>
      <c r="AU14" s="719"/>
      <c r="AV14" s="723">
        <v>1</v>
      </c>
      <c r="AW14" s="719"/>
      <c r="AX14" s="719"/>
      <c r="AY14" s="719"/>
      <c r="AZ14" s="719"/>
      <c r="BA14" s="719"/>
      <c r="BB14" s="719"/>
      <c r="BC14" s="719"/>
      <c r="BD14" s="723">
        <v>1</v>
      </c>
      <c r="BE14" s="719"/>
      <c r="BF14" s="719"/>
      <c r="BG14" s="719"/>
      <c r="BH14" s="719"/>
      <c r="BI14" s="719"/>
      <c r="BJ14" s="719"/>
      <c r="BK14" s="719"/>
      <c r="BL14" s="719"/>
      <c r="BM14" s="323" t="str">
        <f t="shared" si="0"/>
        <v>0</v>
      </c>
      <c r="BN14" s="51">
        <f t="shared" si="1"/>
        <v>8</v>
      </c>
      <c r="BO14" s="328">
        <v>0</v>
      </c>
      <c r="BP14" s="724">
        <f t="shared" si="2"/>
        <v>8</v>
      </c>
      <c r="BQ14" s="51" t="str">
        <f t="shared" si="3"/>
        <v>done</v>
      </c>
      <c r="BR14" s="47">
        <v>10</v>
      </c>
      <c r="BS14" s="99"/>
    </row>
    <row r="15" spans="1:71" s="210" customFormat="1" ht="15">
      <c r="A15" s="505">
        <v>11</v>
      </c>
      <c r="B15" s="712" t="s">
        <v>191</v>
      </c>
      <c r="C15" s="720" t="s">
        <v>193</v>
      </c>
      <c r="D15" s="721" t="s">
        <v>52</v>
      </c>
      <c r="E15" s="721" t="s">
        <v>118</v>
      </c>
      <c r="F15" s="721" t="s">
        <v>119</v>
      </c>
      <c r="G15" s="720" t="s">
        <v>192</v>
      </c>
      <c r="H15" s="433"/>
      <c r="I15" s="443"/>
      <c r="J15" s="444"/>
      <c r="K15" s="723">
        <v>1</v>
      </c>
      <c r="L15" s="444"/>
      <c r="M15" s="722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723">
        <v>1</v>
      </c>
      <c r="AI15" s="723">
        <v>1</v>
      </c>
      <c r="AJ15" s="444"/>
      <c r="AK15" s="444"/>
      <c r="AL15" s="822">
        <v>1</v>
      </c>
      <c r="AM15" s="444"/>
      <c r="AN15" s="444"/>
      <c r="AO15" s="444"/>
      <c r="AP15" s="444"/>
      <c r="AQ15" s="444"/>
      <c r="AR15" s="444"/>
      <c r="AS15" s="723">
        <v>1</v>
      </c>
      <c r="AT15" s="723">
        <v>1</v>
      </c>
      <c r="AU15" s="444"/>
      <c r="AV15" s="723">
        <v>1</v>
      </c>
      <c r="AW15" s="444"/>
      <c r="AX15" s="444"/>
      <c r="AY15" s="444"/>
      <c r="AZ15" s="444"/>
      <c r="BA15" s="444"/>
      <c r="BB15" s="444"/>
      <c r="BC15" s="444"/>
      <c r="BD15" s="723">
        <v>1</v>
      </c>
      <c r="BE15" s="444"/>
      <c r="BF15" s="444">
        <v>1</v>
      </c>
      <c r="BG15" s="444"/>
      <c r="BH15" s="444"/>
      <c r="BI15" s="444"/>
      <c r="BJ15" s="444"/>
      <c r="BK15" s="444"/>
      <c r="BL15" s="444"/>
      <c r="BM15" s="326" t="str">
        <f t="shared" si="0"/>
        <v>0</v>
      </c>
      <c r="BN15" s="43">
        <f t="shared" si="1"/>
        <v>9</v>
      </c>
      <c r="BO15" s="290">
        <v>0</v>
      </c>
      <c r="BP15" s="725">
        <f t="shared" si="2"/>
        <v>9</v>
      </c>
      <c r="BQ15" s="81" t="str">
        <f t="shared" si="3"/>
        <v>done</v>
      </c>
      <c r="BR15" s="56">
        <v>11</v>
      </c>
      <c r="BS15" s="149"/>
    </row>
    <row r="16" spans="1:71" s="210" customFormat="1" ht="15.75" thickBot="1">
      <c r="A16" s="47">
        <v>12</v>
      </c>
      <c r="B16" s="319"/>
      <c r="C16" s="317"/>
      <c r="D16" s="318"/>
      <c r="E16" s="314"/>
      <c r="F16" s="314"/>
      <c r="G16" s="315"/>
      <c r="H16" s="49"/>
      <c r="I16" s="276"/>
      <c r="J16" s="50"/>
      <c r="K16" s="50"/>
      <c r="L16" s="50"/>
      <c r="M16" s="51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327">
        <f t="shared" si="0"/>
        <v>0</v>
      </c>
      <c r="BN16" s="51">
        <f t="shared" si="1"/>
        <v>0</v>
      </c>
      <c r="BO16" s="328">
        <v>0</v>
      </c>
      <c r="BP16" s="54">
        <f t="shared" si="2"/>
      </c>
      <c r="BQ16" s="51" t="str">
        <f t="shared" si="3"/>
        <v>done</v>
      </c>
      <c r="BR16" s="47">
        <v>12</v>
      </c>
      <c r="BS16" s="316"/>
    </row>
    <row r="17" spans="1:71" ht="15">
      <c r="A17" s="82">
        <v>13</v>
      </c>
      <c r="B17" s="35"/>
      <c r="C17" s="36"/>
      <c r="D17" s="37"/>
      <c r="E17" s="221"/>
      <c r="F17" s="221"/>
      <c r="G17" s="283"/>
      <c r="H17" s="122"/>
      <c r="I17" s="39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3">
        <f t="shared" si="0"/>
        <v>0</v>
      </c>
      <c r="BN17" s="43">
        <f t="shared" si="1"/>
        <v>0</v>
      </c>
      <c r="BO17" s="330">
        <v>0</v>
      </c>
      <c r="BP17" s="85">
        <f t="shared" si="2"/>
      </c>
      <c r="BQ17" s="86" t="str">
        <f aca="true" t="shared" si="4" ref="BQ17:BQ23">IF(BN17&gt;=BO17,"done","open")</f>
        <v>done</v>
      </c>
      <c r="BR17" s="56">
        <v>13</v>
      </c>
      <c r="BS17" s="35"/>
    </row>
    <row r="18" spans="1:71" ht="15">
      <c r="A18" s="112">
        <v>14</v>
      </c>
      <c r="B18" s="220"/>
      <c r="C18" s="113"/>
      <c r="D18" s="114"/>
      <c r="E18" s="115"/>
      <c r="F18" s="115"/>
      <c r="G18" s="116"/>
      <c r="H18" s="143"/>
      <c r="I18" s="49"/>
      <c r="J18" s="50"/>
      <c r="K18" s="50"/>
      <c r="L18" s="50"/>
      <c r="M18" s="51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327">
        <f t="shared" si="0"/>
        <v>0</v>
      </c>
      <c r="BN18" s="51">
        <f t="shared" si="1"/>
        <v>0</v>
      </c>
      <c r="BO18" s="328">
        <v>0</v>
      </c>
      <c r="BP18" s="54">
        <f t="shared" si="2"/>
      </c>
      <c r="BQ18" s="44" t="str">
        <f t="shared" si="4"/>
        <v>done</v>
      </c>
      <c r="BR18" s="47">
        <v>14</v>
      </c>
      <c r="BS18" s="220"/>
    </row>
    <row r="19" spans="1:71" ht="15">
      <c r="A19" s="55">
        <v>15</v>
      </c>
      <c r="B19" s="149"/>
      <c r="C19" s="150"/>
      <c r="D19" s="151"/>
      <c r="E19" s="152"/>
      <c r="F19" s="152"/>
      <c r="G19" s="209"/>
      <c r="H19" s="38"/>
      <c r="I19" s="153"/>
      <c r="J19" s="154"/>
      <c r="K19" s="154"/>
      <c r="L19" s="154"/>
      <c r="M19" s="9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43">
        <f t="shared" si="0"/>
        <v>0</v>
      </c>
      <c r="BN19" s="43">
        <f t="shared" si="1"/>
        <v>0</v>
      </c>
      <c r="BO19" s="329">
        <v>0</v>
      </c>
      <c r="BP19" s="95">
        <f t="shared" si="2"/>
      </c>
      <c r="BQ19" s="96" t="str">
        <f t="shared" si="4"/>
        <v>done</v>
      </c>
      <c r="BR19" s="56">
        <v>15</v>
      </c>
      <c r="BS19" s="149"/>
    </row>
    <row r="20" spans="1:71" ht="15">
      <c r="A20" s="32">
        <v>16</v>
      </c>
      <c r="B20" s="74"/>
      <c r="C20" s="223"/>
      <c r="D20" s="224"/>
      <c r="E20" s="199"/>
      <c r="F20" s="199"/>
      <c r="G20" s="225"/>
      <c r="H20" s="27"/>
      <c r="I20" s="140"/>
      <c r="J20" s="28"/>
      <c r="K20" s="28"/>
      <c r="L20" s="28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327">
        <f t="shared" si="0"/>
        <v>0</v>
      </c>
      <c r="BN20" s="51">
        <f t="shared" si="1"/>
        <v>0</v>
      </c>
      <c r="BO20" s="73">
        <v>0</v>
      </c>
      <c r="BP20" s="30">
        <f t="shared" si="2"/>
      </c>
      <c r="BQ20" s="31" t="str">
        <f t="shared" si="4"/>
        <v>done</v>
      </c>
      <c r="BR20" s="47">
        <v>16</v>
      </c>
      <c r="BS20" s="33"/>
    </row>
    <row r="21" spans="1:71" ht="15.75" thickBot="1">
      <c r="A21" s="57">
        <v>17</v>
      </c>
      <c r="B21" s="69"/>
      <c r="C21" s="144"/>
      <c r="D21" s="145"/>
      <c r="E21" s="146"/>
      <c r="F21" s="146"/>
      <c r="G21" s="147"/>
      <c r="H21" s="148"/>
      <c r="I21" s="148"/>
      <c r="J21" s="61"/>
      <c r="K21" s="61"/>
      <c r="L21" s="61"/>
      <c r="M21" s="62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331">
        <f t="shared" si="0"/>
        <v>0</v>
      </c>
      <c r="BN21" s="331">
        <f t="shared" si="1"/>
        <v>0</v>
      </c>
      <c r="BO21" s="62">
        <v>0</v>
      </c>
      <c r="BP21" s="65">
        <f t="shared" si="2"/>
      </c>
      <c r="BQ21" s="105" t="str">
        <f t="shared" si="4"/>
        <v>done</v>
      </c>
      <c r="BR21" s="56">
        <v>17</v>
      </c>
      <c r="BS21" s="68"/>
    </row>
    <row r="22" spans="1:71" ht="15">
      <c r="A22" s="34">
        <v>18</v>
      </c>
      <c r="B22" s="35"/>
      <c r="C22" s="118"/>
      <c r="D22" s="110"/>
      <c r="E22" s="119"/>
      <c r="F22" s="221"/>
      <c r="G22" s="222"/>
      <c r="H22" s="141"/>
      <c r="I22" s="141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80">
        <f t="shared" si="0"/>
        <v>0</v>
      </c>
      <c r="BN22" s="80">
        <f t="shared" si="1"/>
        <v>0</v>
      </c>
      <c r="BO22" s="84"/>
      <c r="BP22" s="85">
        <f t="shared" si="2"/>
      </c>
      <c r="BQ22" s="89" t="str">
        <f t="shared" si="4"/>
        <v>done</v>
      </c>
      <c r="BR22" s="47">
        <v>18</v>
      </c>
      <c r="BS22" s="97"/>
    </row>
    <row r="23" spans="1:71" ht="15">
      <c r="A23" s="155">
        <v>19</v>
      </c>
      <c r="B23" s="156"/>
      <c r="C23" s="157"/>
      <c r="D23" s="158"/>
      <c r="E23" s="159"/>
      <c r="F23" s="159"/>
      <c r="G23" s="160"/>
      <c r="H23" s="161"/>
      <c r="I23" s="143"/>
      <c r="J23" s="162"/>
      <c r="K23" s="162"/>
      <c r="L23" s="162"/>
      <c r="M23" s="14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327">
        <f t="shared" si="0"/>
        <v>0</v>
      </c>
      <c r="BN23" s="73">
        <f t="shared" si="1"/>
        <v>0</v>
      </c>
      <c r="BO23" s="29"/>
      <c r="BP23" s="30">
        <f t="shared" si="2"/>
      </c>
      <c r="BQ23" s="29" t="str">
        <f t="shared" si="4"/>
        <v>done</v>
      </c>
      <c r="BR23" s="56">
        <v>19</v>
      </c>
      <c r="BS23" s="163"/>
    </row>
    <row r="24" spans="1:71" ht="15.75" thickBot="1">
      <c r="A24" s="164"/>
      <c r="B24" s="69"/>
      <c r="C24" s="144"/>
      <c r="D24" s="165"/>
      <c r="E24" s="146"/>
      <c r="F24" s="146"/>
      <c r="G24" s="166"/>
      <c r="H24" s="60"/>
      <c r="I24" s="167"/>
      <c r="J24" s="61"/>
      <c r="K24" s="61"/>
      <c r="L24" s="61"/>
      <c r="M24" s="62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3"/>
      <c r="BN24" s="80">
        <f t="shared" si="1"/>
        <v>0</v>
      </c>
      <c r="BO24" s="62">
        <v>0</v>
      </c>
      <c r="BP24" s="65"/>
      <c r="BQ24" s="66"/>
      <c r="BR24" s="144"/>
      <c r="BS24" s="168"/>
    </row>
    <row r="25" spans="1:71" ht="15.75" thickBot="1">
      <c r="A25" s="834"/>
      <c r="B25" s="835"/>
      <c r="C25" s="835"/>
      <c r="D25" s="169"/>
      <c r="E25" s="170"/>
      <c r="F25" s="170"/>
      <c r="G25" s="171"/>
      <c r="H25" s="170"/>
      <c r="I25" s="170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3">
        <f>SUM(BM5:BM24)</f>
        <v>10</v>
      </c>
      <c r="BN25" s="174">
        <f>SUM(BN5:BN24)</f>
        <v>36</v>
      </c>
      <c r="BO25" s="173">
        <f>SUM(BO5:BO24)</f>
        <v>23</v>
      </c>
      <c r="BP25" s="175">
        <f>SUM(BP5:BP24)</f>
        <v>19</v>
      </c>
      <c r="BQ25" s="176"/>
      <c r="BR25" s="178"/>
      <c r="BS25" s="179"/>
    </row>
    <row r="26" spans="1:71" ht="15.75" thickBot="1">
      <c r="A26" s="836"/>
      <c r="B26" s="837"/>
      <c r="C26" s="837"/>
      <c r="D26" s="169"/>
      <c r="E26" s="170"/>
      <c r="F26" s="170"/>
      <c r="G26" s="171"/>
      <c r="H26" s="170"/>
      <c r="I26" s="170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80"/>
      <c r="BN26" s="181"/>
      <c r="BO26" s="180"/>
      <c r="BP26" s="182"/>
      <c r="BQ26" s="176"/>
      <c r="BR26" s="178"/>
      <c r="BS26" s="179"/>
    </row>
    <row r="27" spans="1:71" ht="16.5" thickBot="1">
      <c r="A27" s="836"/>
      <c r="B27" s="837"/>
      <c r="C27" s="837"/>
      <c r="D27" s="183"/>
      <c r="E27" s="170"/>
      <c r="F27" s="170"/>
      <c r="G27" s="171"/>
      <c r="H27" s="170"/>
      <c r="I27" s="184">
        <f>SUM(I5:I24)</f>
        <v>1</v>
      </c>
      <c r="J27" s="184">
        <f>SUM(J5:J24)</f>
        <v>0</v>
      </c>
      <c r="K27" s="184">
        <f>SUM(K5:K26)</f>
        <v>3</v>
      </c>
      <c r="L27" s="184">
        <f>SUM(L5:L24)</f>
        <v>0</v>
      </c>
      <c r="M27" s="184">
        <f>SUM(M5:M24)</f>
        <v>0</v>
      </c>
      <c r="N27" s="184">
        <f>SUM(N5:N26)</f>
        <v>4</v>
      </c>
      <c r="O27" s="184">
        <f>SUM(O5:O24)</f>
        <v>0</v>
      </c>
      <c r="P27" s="184">
        <f>SUM(P5:P24)</f>
        <v>1</v>
      </c>
      <c r="Q27" s="184">
        <f>SUM(Q5:Q26)</f>
        <v>0</v>
      </c>
      <c r="R27" s="184">
        <f>SUM(R5:R24)</f>
        <v>1</v>
      </c>
      <c r="S27" s="184">
        <f>SUM(S5:S24)</f>
        <v>0</v>
      </c>
      <c r="T27" s="184">
        <f>SUM(T5:T26)</f>
        <v>0</v>
      </c>
      <c r="U27" s="184">
        <f>SUM(U5:U24)</f>
        <v>0</v>
      </c>
      <c r="V27" s="184">
        <f>SUM(V5:V24)</f>
        <v>0</v>
      </c>
      <c r="W27" s="184">
        <f>SUM(W5:W26)</f>
        <v>0</v>
      </c>
      <c r="X27" s="184">
        <f>SUM(X5:X24)</f>
        <v>0</v>
      </c>
      <c r="Y27" s="184">
        <f>SUM(Y5:Y24)</f>
        <v>0</v>
      </c>
      <c r="Z27" s="184">
        <f>SUM(Z5:Z26)</f>
        <v>1</v>
      </c>
      <c r="AA27" s="184">
        <f>SUM(AA5:AA24)</f>
        <v>0</v>
      </c>
      <c r="AB27" s="184">
        <f>SUM(AB5:AB24)</f>
        <v>1</v>
      </c>
      <c r="AC27" s="184">
        <f>SUM(AC5:AC26)</f>
        <v>0</v>
      </c>
      <c r="AD27" s="184">
        <f>SUM(AD5:AD24)</f>
        <v>2</v>
      </c>
      <c r="AE27" s="184">
        <f>SUM(AE5:AE24)</f>
        <v>0</v>
      </c>
      <c r="AF27" s="184">
        <f>SUM(AF5:AF26)</f>
        <v>0</v>
      </c>
      <c r="AG27" s="184">
        <f>SUM(AG5:AG24)</f>
        <v>0</v>
      </c>
      <c r="AH27" s="184">
        <f>SUM(AH5:AH24)</f>
        <v>2</v>
      </c>
      <c r="AI27" s="184">
        <f>SUM(AI5:AI26)</f>
        <v>2</v>
      </c>
      <c r="AJ27" s="184">
        <f>SUM(AJ5:AJ24)</f>
        <v>0</v>
      </c>
      <c r="AK27" s="184">
        <f>SUM(AK5:AK24)</f>
        <v>0</v>
      </c>
      <c r="AL27" s="184">
        <f>SUM(AL5:AL26)</f>
        <v>4</v>
      </c>
      <c r="AM27" s="184">
        <f>SUM(AM5:AM24)</f>
        <v>0</v>
      </c>
      <c r="AN27" s="184">
        <f>SUM(AN5:AN24)</f>
        <v>0</v>
      </c>
      <c r="AO27" s="184">
        <f>SUM(AO5:AO26)</f>
        <v>0</v>
      </c>
      <c r="AP27" s="184">
        <f>SUM(AP5:AP24)</f>
        <v>0</v>
      </c>
      <c r="AQ27" s="184">
        <f>SUM(AQ5:AQ24)</f>
        <v>0</v>
      </c>
      <c r="AR27" s="184">
        <f>SUM(AR5:AR26)</f>
        <v>0</v>
      </c>
      <c r="AS27" s="184">
        <f aca="true" t="shared" si="5" ref="AS27:AX27">SUM(AS5:AS24)</f>
        <v>2</v>
      </c>
      <c r="AT27" s="184">
        <f t="shared" si="5"/>
        <v>2</v>
      </c>
      <c r="AU27" s="184">
        <f t="shared" si="5"/>
        <v>0</v>
      </c>
      <c r="AV27" s="184">
        <f t="shared" si="5"/>
        <v>2</v>
      </c>
      <c r="AW27" s="184">
        <f t="shared" si="5"/>
        <v>0</v>
      </c>
      <c r="AX27" s="184">
        <f t="shared" si="5"/>
        <v>0</v>
      </c>
      <c r="AY27" s="184">
        <f>SUM(AY5:AY26)</f>
        <v>0</v>
      </c>
      <c r="AZ27" s="184">
        <f>SUM(AZ5:AZ24)</f>
        <v>0</v>
      </c>
      <c r="BA27" s="184">
        <f>SUM(BA5:BA24)</f>
        <v>0</v>
      </c>
      <c r="BB27" s="184">
        <f>SUM(BB5:BB26)</f>
        <v>0</v>
      </c>
      <c r="BC27" s="184">
        <f>SUM(BC5:BC24)</f>
        <v>0</v>
      </c>
      <c r="BD27" s="184">
        <f>SUM(BD5:BD24)</f>
        <v>5</v>
      </c>
      <c r="BE27" s="184">
        <f>SUM(BE5:BE26)</f>
        <v>1</v>
      </c>
      <c r="BF27" s="184">
        <f>SUM(BF5:BF24)</f>
        <v>2</v>
      </c>
      <c r="BG27" s="184">
        <f>SUM(BG5:BG24)</f>
        <v>0</v>
      </c>
      <c r="BH27" s="184">
        <f>SUM(BH5:BH26)</f>
        <v>0</v>
      </c>
      <c r="BI27" s="184">
        <f>SUM(BI5:BI26)</f>
        <v>0</v>
      </c>
      <c r="BJ27" s="184">
        <f>SUM(BJ5:BJ26)</f>
        <v>0</v>
      </c>
      <c r="BK27" s="184">
        <f>SUM(BK5:BK26)</f>
        <v>0</v>
      </c>
      <c r="BL27" s="184">
        <f>SUM(BL5:BL26)</f>
        <v>0</v>
      </c>
      <c r="BM27" s="178"/>
      <c r="BN27" s="185">
        <f>SUM(I27:BH27)</f>
        <v>36</v>
      </c>
      <c r="BO27" s="186"/>
      <c r="BP27" s="177"/>
      <c r="BQ27" s="176"/>
      <c r="BR27" s="178"/>
      <c r="BS27" s="187" t="s">
        <v>135</v>
      </c>
    </row>
    <row r="28" spans="1:71" ht="16.5" thickBot="1">
      <c r="A28" s="830"/>
      <c r="B28" s="831"/>
      <c r="C28" s="831"/>
      <c r="D28" s="188"/>
      <c r="E28" s="189"/>
      <c r="F28" s="189"/>
      <c r="G28" s="190"/>
      <c r="H28" s="189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2"/>
      <c r="BN28" s="193"/>
      <c r="BO28" s="194"/>
      <c r="BP28" s="195"/>
      <c r="BQ28" s="196"/>
      <c r="BR28" s="197"/>
      <c r="BS28" s="198"/>
    </row>
  </sheetData>
  <sheetProtection selectLockedCells="1" selectUnlockedCells="1"/>
  <mergeCells count="13">
    <mergeCell ref="AR2:AX2"/>
    <mergeCell ref="AN2:AQ2"/>
    <mergeCell ref="AH2:AI2"/>
    <mergeCell ref="A28:C28"/>
    <mergeCell ref="BM1:BP1"/>
    <mergeCell ref="A25:C25"/>
    <mergeCell ref="A26:C26"/>
    <mergeCell ref="A27:C27"/>
    <mergeCell ref="M2:O2"/>
    <mergeCell ref="S2:T2"/>
    <mergeCell ref="W2:X2"/>
    <mergeCell ref="Z2:AA2"/>
    <mergeCell ref="BC2:BH2"/>
  </mergeCells>
  <conditionalFormatting sqref="BQ4:BQ24">
    <cfRule type="cellIs" priority="45" dxfId="6" operator="equal" stopIfTrue="1">
      <formula>"open"</formula>
    </cfRule>
    <cfRule type="cellIs" priority="46" dxfId="7" operator="equal" stopIfTrue="1">
      <formula>"done"</formula>
    </cfRule>
  </conditionalFormatting>
  <printOptions/>
  <pageMargins left="0.7086614173228347" right="0.7086614173228347" top="0.8863541666666667" bottom="0.7480314960629921" header="0.31496062992125984" footer="0.31496062992125984"/>
  <pageSetup fitToHeight="1" fitToWidth="1" horizontalDpi="600" verticalDpi="600" orientation="landscape" paperSize="8" scale="67" r:id="rId4"/>
  <headerFooter>
    <oddHeader>&amp;C
&amp;30Co&amp;"+,Bold"urse and Instructor Support Plan 2017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3"/>
  <sheetViews>
    <sheetView tabSelected="1" zoomScale="85" zoomScaleNormal="85" zoomScaleSheetLayoutView="100" zoomScalePageLayoutView="75" workbookViewId="0" topLeftCell="A1">
      <pane xSplit="6" topLeftCell="G1" activePane="topRight" state="frozen"/>
      <selection pane="topLeft" activeCell="A1" sqref="A1"/>
      <selection pane="topRight" activeCell="F14" sqref="F14"/>
    </sheetView>
  </sheetViews>
  <sheetFormatPr defaultColWidth="9.140625" defaultRowHeight="15"/>
  <cols>
    <col min="2" max="2" width="46.00390625" style="0" bestFit="1" customWidth="1"/>
    <col min="3" max="3" width="8.8515625" style="0" bestFit="1" customWidth="1"/>
    <col min="4" max="4" width="14.574218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13" width="3.28125" style="0" bestFit="1" customWidth="1"/>
    <col min="14" max="14" width="3.28125" style="0" customWidth="1"/>
    <col min="15" max="15" width="4.28125" style="0" customWidth="1"/>
    <col min="16" max="16" width="3.28125" style="0" bestFit="1" customWidth="1"/>
    <col min="17" max="39" width="3.28125" style="0" customWidth="1"/>
    <col min="40" max="48" width="3.28125" style="0" bestFit="1" customWidth="1"/>
    <col min="49" max="49" width="3.28125" style="0" customWidth="1"/>
    <col min="50" max="51" width="3.28125" style="0" bestFit="1" customWidth="1"/>
    <col min="52" max="52" width="4.140625" style="0" customWidth="1"/>
    <col min="53" max="59" width="3.28125" style="0" bestFit="1" customWidth="1"/>
    <col min="60" max="64" width="3.28125" style="0" customWidth="1"/>
    <col min="65" max="65" width="4.8515625" style="0" bestFit="1" customWidth="1"/>
    <col min="66" max="66" width="8.140625" style="0" bestFit="1" customWidth="1"/>
    <col min="67" max="67" width="6.28125" style="0" bestFit="1" customWidth="1"/>
    <col min="68" max="68" width="4.8515625" style="0" bestFit="1" customWidth="1"/>
    <col min="69" max="69" width="6.8515625" style="0" bestFit="1" customWidth="1"/>
    <col min="70" max="70" width="4.8515625" style="0" bestFit="1" customWidth="1"/>
    <col min="71" max="71" width="32.421875" style="0" bestFit="1" customWidth="1"/>
  </cols>
  <sheetData>
    <row r="1" spans="1:71" ht="16.5" thickBot="1">
      <c r="A1" s="1"/>
      <c r="B1" s="2"/>
      <c r="C1" s="3"/>
      <c r="D1" s="4"/>
      <c r="E1" s="5"/>
      <c r="F1" s="5"/>
      <c r="G1" s="6"/>
      <c r="H1" s="5"/>
      <c r="I1" s="598">
        <v>1</v>
      </c>
      <c r="J1" s="598">
        <v>2</v>
      </c>
      <c r="K1" s="598">
        <v>3</v>
      </c>
      <c r="L1" s="598">
        <v>4</v>
      </c>
      <c r="M1" s="598">
        <v>5</v>
      </c>
      <c r="N1" s="598">
        <v>6</v>
      </c>
      <c r="O1" s="598">
        <v>7</v>
      </c>
      <c r="P1" s="598">
        <v>8</v>
      </c>
      <c r="Q1" s="598">
        <v>9</v>
      </c>
      <c r="R1" s="598">
        <v>10</v>
      </c>
      <c r="S1" s="598">
        <v>11</v>
      </c>
      <c r="T1" s="598">
        <v>12</v>
      </c>
      <c r="U1" s="598">
        <v>13</v>
      </c>
      <c r="V1" s="598">
        <v>14</v>
      </c>
      <c r="W1" s="598">
        <v>15</v>
      </c>
      <c r="X1" s="598">
        <v>16</v>
      </c>
      <c r="Y1" s="598">
        <v>17</v>
      </c>
      <c r="Z1" s="598">
        <v>18</v>
      </c>
      <c r="AA1" s="598">
        <v>19</v>
      </c>
      <c r="AB1" s="598">
        <v>20</v>
      </c>
      <c r="AC1" s="598">
        <v>21</v>
      </c>
      <c r="AD1" s="598">
        <v>22</v>
      </c>
      <c r="AE1" s="598">
        <v>23</v>
      </c>
      <c r="AF1" s="598">
        <v>24</v>
      </c>
      <c r="AG1" s="598">
        <v>25</v>
      </c>
      <c r="AH1" s="598">
        <v>26</v>
      </c>
      <c r="AI1" s="598">
        <v>27</v>
      </c>
      <c r="AJ1" s="598">
        <v>28</v>
      </c>
      <c r="AK1" s="598">
        <v>29</v>
      </c>
      <c r="AL1" s="598">
        <v>30</v>
      </c>
      <c r="AM1" s="598">
        <v>31</v>
      </c>
      <c r="AN1" s="598">
        <v>32</v>
      </c>
      <c r="AO1" s="598">
        <v>33</v>
      </c>
      <c r="AP1" s="598">
        <v>34</v>
      </c>
      <c r="AQ1" s="598">
        <v>35</v>
      </c>
      <c r="AR1" s="598">
        <v>36</v>
      </c>
      <c r="AS1" s="598">
        <v>37</v>
      </c>
      <c r="AT1" s="598">
        <v>38</v>
      </c>
      <c r="AU1" s="598">
        <v>39</v>
      </c>
      <c r="AV1" s="598">
        <v>40</v>
      </c>
      <c r="AW1" s="598">
        <v>41</v>
      </c>
      <c r="AX1" s="598">
        <v>42</v>
      </c>
      <c r="AY1" s="598">
        <v>43</v>
      </c>
      <c r="AZ1" s="598">
        <v>44</v>
      </c>
      <c r="BA1" s="598">
        <v>45</v>
      </c>
      <c r="BB1" s="598">
        <v>46</v>
      </c>
      <c r="BC1" s="598">
        <v>47</v>
      </c>
      <c r="BD1" s="598">
        <v>48</v>
      </c>
      <c r="BE1" s="598">
        <v>49</v>
      </c>
      <c r="BF1" s="598">
        <v>50</v>
      </c>
      <c r="BG1" s="598">
        <v>51</v>
      </c>
      <c r="BH1" s="598">
        <v>52</v>
      </c>
      <c r="BI1" s="598">
        <v>53</v>
      </c>
      <c r="BJ1" s="598">
        <v>54</v>
      </c>
      <c r="BK1" s="598">
        <v>55</v>
      </c>
      <c r="BL1" s="598">
        <v>56</v>
      </c>
      <c r="BM1" s="842" t="s">
        <v>0</v>
      </c>
      <c r="BN1" s="832"/>
      <c r="BO1" s="832"/>
      <c r="BP1" s="833"/>
      <c r="BQ1" s="7"/>
      <c r="BR1" s="2"/>
      <c r="BS1" s="8"/>
    </row>
    <row r="2" spans="1:71" ht="16.5" thickBot="1">
      <c r="A2" s="694"/>
      <c r="B2" s="695"/>
      <c r="C2" s="696"/>
      <c r="D2" s="697"/>
      <c r="E2" s="698"/>
      <c r="F2" s="698"/>
      <c r="G2" s="699"/>
      <c r="H2" s="700"/>
      <c r="I2" s="708"/>
      <c r="J2" s="709"/>
      <c r="K2" s="709"/>
      <c r="L2" s="710"/>
      <c r="M2" s="845" t="s">
        <v>11</v>
      </c>
      <c r="N2" s="846"/>
      <c r="O2" s="847"/>
      <c r="P2" s="701"/>
      <c r="Q2" s="598"/>
      <c r="R2" s="702"/>
      <c r="S2" s="839" t="s">
        <v>181</v>
      </c>
      <c r="T2" s="841"/>
      <c r="U2" s="701"/>
      <c r="V2" s="702"/>
      <c r="W2" s="839" t="s">
        <v>166</v>
      </c>
      <c r="X2" s="841"/>
      <c r="Y2" s="703"/>
      <c r="Z2" s="839" t="s">
        <v>14</v>
      </c>
      <c r="AA2" s="841"/>
      <c r="AB2" s="701"/>
      <c r="AC2" s="598"/>
      <c r="AD2" s="598"/>
      <c r="AE2" s="598"/>
      <c r="AF2" s="598"/>
      <c r="AG2" s="702"/>
      <c r="AH2" s="848" t="s">
        <v>159</v>
      </c>
      <c r="AI2" s="849"/>
      <c r="AJ2" s="701"/>
      <c r="AK2" s="598"/>
      <c r="AL2" s="598"/>
      <c r="AM2" s="598"/>
      <c r="AN2" s="702"/>
      <c r="AO2" s="839" t="s">
        <v>142</v>
      </c>
      <c r="AP2" s="840"/>
      <c r="AQ2" s="840"/>
      <c r="AR2" s="841"/>
      <c r="AS2" s="839" t="s">
        <v>189</v>
      </c>
      <c r="AT2" s="840"/>
      <c r="AU2" s="840"/>
      <c r="AV2" s="840"/>
      <c r="AW2" s="840"/>
      <c r="AX2" s="840"/>
      <c r="AY2" s="841"/>
      <c r="AZ2" s="839" t="s">
        <v>133</v>
      </c>
      <c r="BA2" s="840"/>
      <c r="BB2" s="840"/>
      <c r="BC2" s="840"/>
      <c r="BD2" s="840"/>
      <c r="BE2" s="840"/>
      <c r="BF2" s="840"/>
      <c r="BG2" s="841"/>
      <c r="BH2" s="729"/>
      <c r="BI2" s="731"/>
      <c r="BJ2" s="731"/>
      <c r="BK2" s="731"/>
      <c r="BL2" s="730"/>
      <c r="BM2" s="704"/>
      <c r="BN2" s="704"/>
      <c r="BO2" s="704"/>
      <c r="BP2" s="705"/>
      <c r="BQ2" s="706"/>
      <c r="BR2" s="695"/>
      <c r="BS2" s="707"/>
    </row>
    <row r="3" spans="1:71" ht="162" thickBot="1">
      <c r="A3" s="241" t="s">
        <v>1</v>
      </c>
      <c r="B3" s="242" t="s">
        <v>55</v>
      </c>
      <c r="C3" s="243" t="s">
        <v>2</v>
      </c>
      <c r="D3" s="244" t="s">
        <v>3</v>
      </c>
      <c r="E3" s="245" t="s">
        <v>4</v>
      </c>
      <c r="F3" s="246" t="s">
        <v>5</v>
      </c>
      <c r="G3" s="247" t="s">
        <v>6</v>
      </c>
      <c r="H3" s="658" t="s">
        <v>7</v>
      </c>
      <c r="I3" s="659" t="s">
        <v>143</v>
      </c>
      <c r="J3" s="660" t="s">
        <v>8</v>
      </c>
      <c r="K3" s="660" t="s">
        <v>139</v>
      </c>
      <c r="L3" s="661" t="s">
        <v>10</v>
      </c>
      <c r="M3" s="662" t="s">
        <v>167</v>
      </c>
      <c r="N3" s="660" t="s">
        <v>140</v>
      </c>
      <c r="O3" s="663" t="s">
        <v>150</v>
      </c>
      <c r="P3" s="664" t="s">
        <v>151</v>
      </c>
      <c r="Q3" s="660" t="s">
        <v>155</v>
      </c>
      <c r="R3" s="661" t="s">
        <v>162</v>
      </c>
      <c r="S3" s="662" t="s">
        <v>149</v>
      </c>
      <c r="T3" s="663" t="s">
        <v>148</v>
      </c>
      <c r="U3" s="664" t="s">
        <v>12</v>
      </c>
      <c r="V3" s="661" t="s">
        <v>163</v>
      </c>
      <c r="W3" s="662" t="s">
        <v>165</v>
      </c>
      <c r="X3" s="663" t="s">
        <v>152</v>
      </c>
      <c r="Y3" s="665" t="s">
        <v>147</v>
      </c>
      <c r="Z3" s="662" t="s">
        <v>160</v>
      </c>
      <c r="AA3" s="663" t="s">
        <v>161</v>
      </c>
      <c r="AB3" s="662" t="s">
        <v>18</v>
      </c>
      <c r="AC3" s="660" t="s">
        <v>146</v>
      </c>
      <c r="AD3" s="660" t="s">
        <v>156</v>
      </c>
      <c r="AE3" s="660" t="s">
        <v>30</v>
      </c>
      <c r="AF3" s="660" t="s">
        <v>20</v>
      </c>
      <c r="AG3" s="663" t="s">
        <v>45</v>
      </c>
      <c r="AH3" s="662" t="s">
        <v>158</v>
      </c>
      <c r="AI3" s="663" t="s">
        <v>48</v>
      </c>
      <c r="AJ3" s="662" t="s">
        <v>47</v>
      </c>
      <c r="AK3" s="660" t="s">
        <v>15</v>
      </c>
      <c r="AL3" s="666" t="s">
        <v>16</v>
      </c>
      <c r="AM3" s="666" t="s">
        <v>17</v>
      </c>
      <c r="AN3" s="663" t="s">
        <v>44</v>
      </c>
      <c r="AO3" s="662" t="s">
        <v>157</v>
      </c>
      <c r="AP3" s="660" t="s">
        <v>154</v>
      </c>
      <c r="AQ3" s="660" t="s">
        <v>153</v>
      </c>
      <c r="AR3" s="667" t="s">
        <v>9</v>
      </c>
      <c r="AS3" s="662" t="s">
        <v>131</v>
      </c>
      <c r="AT3" s="660" t="s">
        <v>49</v>
      </c>
      <c r="AU3" s="660" t="s">
        <v>13</v>
      </c>
      <c r="AV3" s="660" t="s">
        <v>190</v>
      </c>
      <c r="AW3" s="660" t="s">
        <v>164</v>
      </c>
      <c r="AX3" s="660" t="s">
        <v>32</v>
      </c>
      <c r="AY3" s="663" t="s">
        <v>144</v>
      </c>
      <c r="AZ3" s="662" t="s">
        <v>134</v>
      </c>
      <c r="BA3" s="660" t="s">
        <v>46</v>
      </c>
      <c r="BB3" s="660" t="s">
        <v>130</v>
      </c>
      <c r="BC3" s="660" t="s">
        <v>21</v>
      </c>
      <c r="BD3" s="661" t="s">
        <v>22</v>
      </c>
      <c r="BE3" s="661" t="s">
        <v>53</v>
      </c>
      <c r="BF3" s="661" t="s">
        <v>132</v>
      </c>
      <c r="BG3" s="663" t="s">
        <v>43</v>
      </c>
      <c r="BH3" s="808"/>
      <c r="BI3" s="661"/>
      <c r="BJ3" s="661"/>
      <c r="BK3" s="661"/>
      <c r="BL3" s="663"/>
      <c r="BM3" s="807" t="s">
        <v>23</v>
      </c>
      <c r="BN3" s="249" t="s">
        <v>24</v>
      </c>
      <c r="BO3" s="250" t="s">
        <v>25</v>
      </c>
      <c r="BP3" s="248" t="s">
        <v>26</v>
      </c>
      <c r="BQ3" s="242" t="s">
        <v>27</v>
      </c>
      <c r="BR3" s="241" t="s">
        <v>1</v>
      </c>
      <c r="BS3" s="242" t="s">
        <v>55</v>
      </c>
    </row>
    <row r="4" spans="1:71" ht="18.75" thickBot="1">
      <c r="A4" s="229"/>
      <c r="B4" s="230" t="s">
        <v>34</v>
      </c>
      <c r="C4" s="231"/>
      <c r="D4" s="232"/>
      <c r="E4" s="233"/>
      <c r="F4" s="233"/>
      <c r="G4" s="233"/>
      <c r="H4" s="234"/>
      <c r="I4" s="234"/>
      <c r="J4" s="235"/>
      <c r="K4" s="235"/>
      <c r="L4" s="235"/>
      <c r="M4" s="236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6"/>
      <c r="BN4" s="237"/>
      <c r="BO4" s="236"/>
      <c r="BP4" s="238"/>
      <c r="BQ4" s="236"/>
      <c r="BR4" s="239"/>
      <c r="BS4" s="240"/>
    </row>
    <row r="5" spans="1:71" ht="15.75" thickBot="1">
      <c r="A5" s="255">
        <v>1</v>
      </c>
      <c r="B5" s="256" t="s">
        <v>184</v>
      </c>
      <c r="C5" s="257" t="s">
        <v>168</v>
      </c>
      <c r="D5" s="266" t="s">
        <v>169</v>
      </c>
      <c r="E5" s="267" t="s">
        <v>170</v>
      </c>
      <c r="F5" s="267" t="s">
        <v>128</v>
      </c>
      <c r="G5" s="267" t="s">
        <v>171</v>
      </c>
      <c r="H5" s="268" t="s">
        <v>33</v>
      </c>
      <c r="I5" s="342"/>
      <c r="J5" s="332"/>
      <c r="K5" s="332"/>
      <c r="L5" s="332"/>
      <c r="M5" s="263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>
        <v>1</v>
      </c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>
        <v>1</v>
      </c>
      <c r="BE5" s="332"/>
      <c r="BF5" s="332"/>
      <c r="BG5" s="332"/>
      <c r="BH5" s="332"/>
      <c r="BI5" s="332"/>
      <c r="BJ5" s="332"/>
      <c r="BK5" s="332"/>
      <c r="BL5" s="332"/>
      <c r="BM5" s="260">
        <f aca="true" t="shared" si="0" ref="BM5:BM14">IF(BO5-BN5&lt;0,"0",BO5-BN5)</f>
        <v>1</v>
      </c>
      <c r="BN5" s="263">
        <f aca="true" t="shared" si="1" ref="BN5:BN10">SUM(I5:BG5)</f>
        <v>2</v>
      </c>
      <c r="BO5" s="262">
        <v>3</v>
      </c>
      <c r="BP5" s="264">
        <f>+IF(BN5&gt;BO5,BN5-BO5,"")</f>
      </c>
      <c r="BQ5" s="262" t="str">
        <f aca="true" t="shared" si="2" ref="BQ5:BQ11">IF(BN5&gt;=BO5,"done","open")</f>
        <v>open</v>
      </c>
      <c r="BR5" s="257">
        <v>1</v>
      </c>
      <c r="BS5" s="256"/>
    </row>
    <row r="6" spans="1:71" ht="15.75" thickBot="1">
      <c r="A6" s="107">
        <v>2</v>
      </c>
      <c r="B6" s="204" t="s">
        <v>174</v>
      </c>
      <c r="C6" s="109" t="s">
        <v>168</v>
      </c>
      <c r="D6" s="251" t="s">
        <v>169</v>
      </c>
      <c r="E6" s="295" t="s">
        <v>172</v>
      </c>
      <c r="F6" s="295" t="s">
        <v>70</v>
      </c>
      <c r="G6" s="252" t="s">
        <v>173</v>
      </c>
      <c r="H6" s="108" t="s">
        <v>33</v>
      </c>
      <c r="I6" s="343"/>
      <c r="J6" s="333"/>
      <c r="K6" s="333"/>
      <c r="L6" s="333"/>
      <c r="M6" s="8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>
        <v>1</v>
      </c>
      <c r="AA6" s="333"/>
      <c r="AB6" s="333"/>
      <c r="AC6" s="333"/>
      <c r="AD6" s="333">
        <v>1</v>
      </c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216">
        <f t="shared" si="0"/>
        <v>0</v>
      </c>
      <c r="BN6" s="83">
        <f t="shared" si="1"/>
        <v>2</v>
      </c>
      <c r="BO6" s="84">
        <v>2</v>
      </c>
      <c r="BP6" s="85">
        <f>+IF(BN6&gt;BO6,BN6-BO6,"")</f>
      </c>
      <c r="BQ6" s="84" t="str">
        <f t="shared" si="2"/>
        <v>done</v>
      </c>
      <c r="BR6" s="111">
        <v>2</v>
      </c>
      <c r="BS6" s="204"/>
    </row>
    <row r="7" spans="1:71" s="201" customFormat="1" ht="15.75" thickBot="1">
      <c r="A7" s="98">
        <v>3</v>
      </c>
      <c r="B7" s="99" t="s">
        <v>175</v>
      </c>
      <c r="C7" s="100" t="s">
        <v>168</v>
      </c>
      <c r="D7" s="202" t="s">
        <v>169</v>
      </c>
      <c r="E7" s="298" t="s">
        <v>76</v>
      </c>
      <c r="F7" s="298" t="s">
        <v>176</v>
      </c>
      <c r="G7" s="100" t="s">
        <v>78</v>
      </c>
      <c r="H7" s="202" t="s">
        <v>33</v>
      </c>
      <c r="I7" s="344"/>
      <c r="J7" s="334"/>
      <c r="K7" s="334"/>
      <c r="L7" s="334"/>
      <c r="M7" s="103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101">
        <f t="shared" si="0"/>
        <v>1</v>
      </c>
      <c r="BN7" s="103">
        <f t="shared" si="1"/>
        <v>0</v>
      </c>
      <c r="BO7" s="102">
        <v>1</v>
      </c>
      <c r="BP7" s="104">
        <f>+IF(BN7&gt;BO7,BN7-BO7,"")</f>
      </c>
      <c r="BQ7" s="102" t="str">
        <f t="shared" si="2"/>
        <v>open</v>
      </c>
      <c r="BR7" s="257">
        <v>3</v>
      </c>
      <c r="BS7" s="99"/>
    </row>
    <row r="8" spans="1:71" s="303" customFormat="1" ht="15.75" thickBot="1">
      <c r="A8" s="57">
        <v>4</v>
      </c>
      <c r="B8" s="320" t="s">
        <v>185</v>
      </c>
      <c r="C8" s="300" t="s">
        <v>168</v>
      </c>
      <c r="D8" s="148" t="s">
        <v>169</v>
      </c>
      <c r="E8" s="301" t="s">
        <v>177</v>
      </c>
      <c r="F8" s="302" t="s">
        <v>178</v>
      </c>
      <c r="G8" s="300" t="s">
        <v>179</v>
      </c>
      <c r="H8" s="148" t="s">
        <v>33</v>
      </c>
      <c r="I8" s="345"/>
      <c r="J8" s="335"/>
      <c r="K8" s="335"/>
      <c r="L8" s="335"/>
      <c r="M8" s="336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216">
        <f t="shared" si="0"/>
        <v>0</v>
      </c>
      <c r="BN8" s="64">
        <f t="shared" si="1"/>
        <v>0</v>
      </c>
      <c r="BO8" s="77">
        <v>0</v>
      </c>
      <c r="BP8" s="92"/>
      <c r="BQ8" s="102" t="str">
        <f t="shared" si="2"/>
        <v>done</v>
      </c>
      <c r="BR8" s="111">
        <v>4</v>
      </c>
      <c r="BS8" s="320"/>
    </row>
    <row r="9" spans="1:71" s="297" customFormat="1" ht="15.75" thickBot="1">
      <c r="A9" s="123">
        <v>5</v>
      </c>
      <c r="B9" s="321" t="s">
        <v>195</v>
      </c>
      <c r="C9" s="296" t="s">
        <v>196</v>
      </c>
      <c r="D9" s="203" t="s">
        <v>197</v>
      </c>
      <c r="E9" s="299" t="s">
        <v>198</v>
      </c>
      <c r="F9" s="299" t="s">
        <v>176</v>
      </c>
      <c r="G9" s="296" t="s">
        <v>179</v>
      </c>
      <c r="H9" s="203" t="s">
        <v>33</v>
      </c>
      <c r="I9" s="346"/>
      <c r="J9" s="337"/>
      <c r="K9" s="337"/>
      <c r="L9" s="337"/>
      <c r="M9" s="338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124">
        <f t="shared" si="0"/>
        <v>0</v>
      </c>
      <c r="BN9" s="103">
        <f t="shared" si="1"/>
        <v>0</v>
      </c>
      <c r="BO9" s="125"/>
      <c r="BP9" s="126"/>
      <c r="BQ9" s="102" t="str">
        <f t="shared" si="2"/>
        <v>done</v>
      </c>
      <c r="BR9" s="257">
        <v>5</v>
      </c>
      <c r="BS9" s="321"/>
    </row>
    <row r="10" spans="1:71" s="303" customFormat="1" ht="15.75" thickBot="1">
      <c r="A10" s="57">
        <v>6</v>
      </c>
      <c r="B10" s="732" t="s">
        <v>201</v>
      </c>
      <c r="C10" s="733" t="s">
        <v>199</v>
      </c>
      <c r="D10" s="734" t="s">
        <v>200</v>
      </c>
      <c r="E10" s="301" t="s">
        <v>170</v>
      </c>
      <c r="F10" s="302" t="s">
        <v>128</v>
      </c>
      <c r="G10" s="304"/>
      <c r="H10" s="305"/>
      <c r="I10" s="345"/>
      <c r="J10" s="335"/>
      <c r="K10" s="335"/>
      <c r="L10" s="335"/>
      <c r="M10" s="336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>
        <v>1</v>
      </c>
      <c r="AC10" s="335"/>
      <c r="AD10" s="335"/>
      <c r="AE10" s="335"/>
      <c r="AF10" s="335"/>
      <c r="AG10" s="335"/>
      <c r="AH10" s="335"/>
      <c r="AI10" s="335"/>
      <c r="AJ10" s="335"/>
      <c r="AK10" s="335"/>
      <c r="AL10" s="335">
        <v>1</v>
      </c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216" t="str">
        <f t="shared" si="0"/>
        <v>0</v>
      </c>
      <c r="BN10" s="64">
        <f t="shared" si="1"/>
        <v>2</v>
      </c>
      <c r="BO10" s="77"/>
      <c r="BP10" s="92"/>
      <c r="BQ10" s="102" t="str">
        <f t="shared" si="2"/>
        <v>done</v>
      </c>
      <c r="BR10" s="111">
        <v>6</v>
      </c>
      <c r="BS10" s="322"/>
    </row>
    <row r="11" spans="1:71" s="200" customFormat="1" ht="15.75" thickBot="1">
      <c r="A11" s="255"/>
      <c r="B11" s="732" t="s">
        <v>201</v>
      </c>
      <c r="C11" s="733" t="s">
        <v>199</v>
      </c>
      <c r="D11" s="734" t="s">
        <v>200</v>
      </c>
      <c r="E11" s="259">
        <v>43654</v>
      </c>
      <c r="F11" s="259">
        <v>43665</v>
      </c>
      <c r="G11" s="260"/>
      <c r="H11" s="261"/>
      <c r="I11" s="342"/>
      <c r="J11" s="332"/>
      <c r="K11" s="332"/>
      <c r="L11" s="332"/>
      <c r="M11" s="263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>
        <v>1</v>
      </c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>
        <v>1</v>
      </c>
      <c r="BF11" s="332"/>
      <c r="BG11" s="332"/>
      <c r="BH11" s="332"/>
      <c r="BI11" s="332"/>
      <c r="BJ11" s="332"/>
      <c r="BK11" s="332"/>
      <c r="BL11" s="332"/>
      <c r="BM11" s="260" t="str">
        <f t="shared" si="0"/>
        <v>0</v>
      </c>
      <c r="BN11" s="263">
        <f>SUM(J11:BG11)</f>
        <v>2</v>
      </c>
      <c r="BO11" s="262"/>
      <c r="BP11" s="264">
        <f>+IF(BN11&gt;BO11,BN11-BO11,"")</f>
        <v>2</v>
      </c>
      <c r="BQ11" s="262" t="str">
        <f t="shared" si="2"/>
        <v>done</v>
      </c>
      <c r="BR11" s="257">
        <v>7</v>
      </c>
      <c r="BS11" s="265"/>
    </row>
    <row r="12" spans="1:71" s="226" customFormat="1" ht="15.75" thickBot="1">
      <c r="A12" s="253"/>
      <c r="B12" s="732" t="s">
        <v>201</v>
      </c>
      <c r="C12" s="733" t="s">
        <v>199</v>
      </c>
      <c r="D12" s="734" t="s">
        <v>200</v>
      </c>
      <c r="E12" s="215">
        <v>43787</v>
      </c>
      <c r="F12" s="215">
        <v>43798</v>
      </c>
      <c r="G12" s="213"/>
      <c r="H12" s="214"/>
      <c r="I12" s="347">
        <v>1</v>
      </c>
      <c r="J12" s="339"/>
      <c r="K12" s="339"/>
      <c r="L12" s="339"/>
      <c r="M12" s="217"/>
      <c r="N12" s="339">
        <v>1</v>
      </c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>
        <v>1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216" t="str">
        <f t="shared" si="0"/>
        <v>0</v>
      </c>
      <c r="BN12" s="217">
        <f aca="true" t="shared" si="3" ref="BN12:BN19">SUM(I12:BG12)</f>
        <v>3</v>
      </c>
      <c r="BO12" s="216"/>
      <c r="BP12" s="218">
        <f aca="true" t="shared" si="4" ref="BP12:BP19">+IF(BN12&gt;BO12,BN12-BO12,"")</f>
        <v>3</v>
      </c>
      <c r="BQ12" s="216" t="str">
        <f aca="true" t="shared" si="5" ref="BQ12:BQ19">IF(BN12&gt;=BO12,"done","open")</f>
        <v>done</v>
      </c>
      <c r="BR12" s="111">
        <v>8</v>
      </c>
      <c r="BS12" s="219"/>
    </row>
    <row r="13" spans="1:71" s="308" customFormat="1" ht="15.75" thickBot="1">
      <c r="A13" s="25"/>
      <c r="B13" s="26" t="s">
        <v>202</v>
      </c>
      <c r="C13" s="733" t="s">
        <v>199</v>
      </c>
      <c r="D13" s="734" t="s">
        <v>200</v>
      </c>
      <c r="E13" s="306">
        <v>43619</v>
      </c>
      <c r="F13" s="306">
        <v>43630</v>
      </c>
      <c r="G13" s="306"/>
      <c r="H13" s="70"/>
      <c r="I13" s="348"/>
      <c r="J13" s="340"/>
      <c r="K13" s="340"/>
      <c r="L13" s="340"/>
      <c r="M13" s="307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>
        <v>1</v>
      </c>
      <c r="Y13" s="340"/>
      <c r="Z13" s="340">
        <v>1</v>
      </c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71" t="str">
        <f t="shared" si="0"/>
        <v>0</v>
      </c>
      <c r="BN13" s="307">
        <f t="shared" si="3"/>
        <v>2</v>
      </c>
      <c r="BO13" s="72"/>
      <c r="BP13" s="88">
        <f t="shared" si="4"/>
        <v>2</v>
      </c>
      <c r="BQ13" s="72" t="str">
        <f t="shared" si="5"/>
        <v>done</v>
      </c>
      <c r="BR13" s="257">
        <v>9</v>
      </c>
      <c r="BS13" s="90"/>
    </row>
    <row r="14" spans="1:71" s="311" customFormat="1" ht="15.75" thickBot="1">
      <c r="A14" s="67"/>
      <c r="B14" s="26" t="s">
        <v>202</v>
      </c>
      <c r="C14" s="733" t="s">
        <v>199</v>
      </c>
      <c r="D14" s="734" t="s">
        <v>200</v>
      </c>
      <c r="E14" s="310">
        <v>43864</v>
      </c>
      <c r="F14" s="310">
        <v>43875</v>
      </c>
      <c r="G14" s="310"/>
      <c r="H14" s="309"/>
      <c r="I14" s="349"/>
      <c r="J14" s="341"/>
      <c r="K14" s="341"/>
      <c r="L14" s="341"/>
      <c r="M14" s="64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216">
        <f t="shared" si="0"/>
        <v>0</v>
      </c>
      <c r="BN14" s="64">
        <f t="shared" si="3"/>
        <v>0</v>
      </c>
      <c r="BO14" s="62"/>
      <c r="BP14" s="65">
        <f t="shared" si="4"/>
      </c>
      <c r="BQ14" s="62" t="str">
        <f t="shared" si="5"/>
        <v>done</v>
      </c>
      <c r="BR14" s="111">
        <v>10</v>
      </c>
      <c r="BS14" s="68"/>
    </row>
    <row r="15" spans="1:71" ht="15.75" thickBot="1">
      <c r="A15" s="253"/>
      <c r="B15" s="212"/>
      <c r="C15" s="211"/>
      <c r="D15" s="254"/>
      <c r="E15" s="215"/>
      <c r="F15" s="215"/>
      <c r="G15" s="213"/>
      <c r="H15" s="214"/>
      <c r="I15" s="347"/>
      <c r="J15" s="339"/>
      <c r="K15" s="339"/>
      <c r="L15" s="339"/>
      <c r="M15" s="217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216">
        <f>IF(BO15-BN15&lt;0,"0",BO15-BN15)</f>
        <v>0</v>
      </c>
      <c r="BN15" s="217">
        <f t="shared" si="3"/>
        <v>0</v>
      </c>
      <c r="BO15" s="216"/>
      <c r="BP15" s="218">
        <f t="shared" si="4"/>
      </c>
      <c r="BQ15" s="216" t="str">
        <f t="shared" si="5"/>
        <v>done</v>
      </c>
      <c r="BR15" s="257">
        <v>11</v>
      </c>
      <c r="BS15" s="219"/>
    </row>
    <row r="16" spans="1:71" ht="15.75" thickBot="1">
      <c r="A16" s="255"/>
      <c r="B16" s="256"/>
      <c r="C16" s="257"/>
      <c r="D16" s="258"/>
      <c r="E16" s="259"/>
      <c r="F16" s="260"/>
      <c r="G16" s="260"/>
      <c r="H16" s="261"/>
      <c r="I16" s="342"/>
      <c r="J16" s="332"/>
      <c r="K16" s="332"/>
      <c r="L16" s="332"/>
      <c r="M16" s="263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260">
        <f>IF(BO16-BN16&lt;0,"0",BO16-BN16)</f>
        <v>0</v>
      </c>
      <c r="BN16" s="263">
        <f t="shared" si="3"/>
        <v>0</v>
      </c>
      <c r="BO16" s="262"/>
      <c r="BP16" s="264">
        <f t="shared" si="4"/>
      </c>
      <c r="BQ16" s="262" t="str">
        <f t="shared" si="5"/>
        <v>done</v>
      </c>
      <c r="BR16" s="111">
        <v>12</v>
      </c>
      <c r="BS16" s="265"/>
    </row>
    <row r="17" spans="1:71" ht="15.75" thickBot="1">
      <c r="A17" s="253"/>
      <c r="B17" s="212"/>
      <c r="C17" s="213"/>
      <c r="D17" s="214"/>
      <c r="E17" s="215"/>
      <c r="F17" s="213"/>
      <c r="G17" s="213"/>
      <c r="H17" s="214"/>
      <c r="I17" s="347"/>
      <c r="J17" s="339"/>
      <c r="K17" s="339"/>
      <c r="L17" s="339"/>
      <c r="M17" s="217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216">
        <f>IF(BO17-BN17&lt;0,"0",BO17-BN17)</f>
        <v>0</v>
      </c>
      <c r="BN17" s="217">
        <f t="shared" si="3"/>
        <v>0</v>
      </c>
      <c r="BO17" s="216"/>
      <c r="BP17" s="218">
        <f t="shared" si="4"/>
      </c>
      <c r="BQ17" s="216" t="str">
        <f t="shared" si="5"/>
        <v>done</v>
      </c>
      <c r="BR17" s="257">
        <v>13</v>
      </c>
      <c r="BS17" s="219"/>
    </row>
    <row r="18" spans="1:71" ht="15.75" thickBot="1">
      <c r="A18" s="255"/>
      <c r="B18" s="256"/>
      <c r="C18" s="257"/>
      <c r="D18" s="266"/>
      <c r="E18" s="267"/>
      <c r="F18" s="267"/>
      <c r="G18" s="267"/>
      <c r="H18" s="268"/>
      <c r="I18" s="342"/>
      <c r="J18" s="332"/>
      <c r="K18" s="332"/>
      <c r="L18" s="332"/>
      <c r="M18" s="263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260">
        <f>IF(BO18-BN18&lt;0,"0",BO18-BN18)</f>
        <v>0</v>
      </c>
      <c r="BN18" s="263">
        <f t="shared" si="3"/>
        <v>0</v>
      </c>
      <c r="BO18" s="262"/>
      <c r="BP18" s="264">
        <f t="shared" si="4"/>
      </c>
      <c r="BQ18" s="262" t="str">
        <f t="shared" si="5"/>
        <v>done</v>
      </c>
      <c r="BR18" s="111">
        <v>14</v>
      </c>
      <c r="BS18" s="265"/>
    </row>
    <row r="19" spans="1:71" ht="15.75" thickBot="1">
      <c r="A19" s="253"/>
      <c r="B19" s="212"/>
      <c r="C19" s="269"/>
      <c r="D19" s="270"/>
      <c r="E19" s="271"/>
      <c r="F19" s="271"/>
      <c r="G19" s="271"/>
      <c r="H19" s="272"/>
      <c r="I19" s="271"/>
      <c r="J19" s="213"/>
      <c r="K19" s="213"/>
      <c r="L19" s="213"/>
      <c r="M19" s="216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6">
        <f>IF(BO19-BN19&lt;0,"0",BO19-BN19)</f>
        <v>0</v>
      </c>
      <c r="BN19" s="217">
        <f t="shared" si="3"/>
        <v>0</v>
      </c>
      <c r="BO19" s="216"/>
      <c r="BP19" s="218">
        <f t="shared" si="4"/>
      </c>
      <c r="BQ19" s="216" t="str">
        <f t="shared" si="5"/>
        <v>done</v>
      </c>
      <c r="BR19" s="257">
        <v>15</v>
      </c>
      <c r="BS19" s="219"/>
    </row>
    <row r="20" spans="1:71" ht="15.75" thickBot="1">
      <c r="A20" s="843"/>
      <c r="B20" s="844"/>
      <c r="C20" s="844"/>
      <c r="D20" s="273"/>
      <c r="E20" s="189"/>
      <c r="F20" s="189"/>
      <c r="G20" s="190"/>
      <c r="H20" s="189"/>
      <c r="I20" s="189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73">
        <f>SUM(BM5:BM19)</f>
        <v>2</v>
      </c>
      <c r="BN20" s="174">
        <f>SUM(BN5:BN19)</f>
        <v>13</v>
      </c>
      <c r="BO20" s="173">
        <f>BO5+BO6+BO7+BO8+BO9+BO10+BO11+BO12+BO13+BO14+BO15+BO16+BO17+BO18+BO19</f>
        <v>6</v>
      </c>
      <c r="BP20" s="175">
        <f>SUM(BP4:BP19)</f>
        <v>7</v>
      </c>
      <c r="BQ20" s="274"/>
      <c r="BR20" s="201"/>
      <c r="BS20" s="275"/>
    </row>
    <row r="21" spans="1:71" ht="15.75" thickBot="1">
      <c r="A21" s="836"/>
      <c r="B21" s="837"/>
      <c r="C21" s="837"/>
      <c r="D21" s="169"/>
      <c r="E21" s="170"/>
      <c r="F21" s="170"/>
      <c r="G21" s="171"/>
      <c r="H21" s="170"/>
      <c r="I21" s="170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80"/>
      <c r="BN21" s="181"/>
      <c r="BO21" s="180"/>
      <c r="BP21" s="182"/>
      <c r="BQ21" s="176"/>
      <c r="BR21" s="178"/>
      <c r="BS21" s="179"/>
    </row>
    <row r="22" spans="1:71" ht="16.5" thickBot="1">
      <c r="A22" s="836"/>
      <c r="B22" s="837"/>
      <c r="C22" s="837"/>
      <c r="D22" s="183"/>
      <c r="E22" s="170"/>
      <c r="F22" s="170"/>
      <c r="G22" s="171"/>
      <c r="H22" s="170"/>
      <c r="I22" s="184">
        <f>SUM(I5:I19)</f>
        <v>1</v>
      </c>
      <c r="J22" s="184">
        <f>SUM(J5:J19)</f>
        <v>0</v>
      </c>
      <c r="K22" s="184">
        <f>SUM(K5:K21)</f>
        <v>0</v>
      </c>
      <c r="L22" s="184">
        <f>SUM(L5:L19)</f>
        <v>0</v>
      </c>
      <c r="M22" s="184">
        <f>SUM(M5:M19)</f>
        <v>0</v>
      </c>
      <c r="N22" s="184">
        <f>SUM(N5:N21)</f>
        <v>1</v>
      </c>
      <c r="O22" s="184">
        <f>SUM(O5:O19)</f>
        <v>0</v>
      </c>
      <c r="P22" s="184">
        <f>SUM(P5:P19)</f>
        <v>0</v>
      </c>
      <c r="Q22" s="184">
        <f>SUM(Q5:Q21)</f>
        <v>0</v>
      </c>
      <c r="R22" s="184">
        <f>SUM(R5:R19)</f>
        <v>0</v>
      </c>
      <c r="S22" s="184">
        <f>SUM(S5:S19)</f>
        <v>0</v>
      </c>
      <c r="T22" s="184">
        <f>SUM(T5:T21)</f>
        <v>0</v>
      </c>
      <c r="U22" s="184">
        <f>SUM(U5:U19)</f>
        <v>0</v>
      </c>
      <c r="V22" s="184">
        <f>SUM(V5:V19)</f>
        <v>0</v>
      </c>
      <c r="W22" s="184">
        <f>SUM(W5:W21)</f>
        <v>0</v>
      </c>
      <c r="X22" s="184">
        <f>SUM(X5:X19)</f>
        <v>1</v>
      </c>
      <c r="Y22" s="184">
        <f>SUM(Y5:Y19)</f>
        <v>0</v>
      </c>
      <c r="Z22" s="184">
        <f>SUM(Z5:Z21)</f>
        <v>3</v>
      </c>
      <c r="AA22" s="184">
        <f>SUM(AA5:AA19)</f>
        <v>0</v>
      </c>
      <c r="AB22" s="184">
        <f>SUM(AB5:AB19)</f>
        <v>2</v>
      </c>
      <c r="AC22" s="184">
        <f>SUM(AC5:AC21)</f>
        <v>0</v>
      </c>
      <c r="AD22" s="184">
        <f>SUM(AD5:AD19)</f>
        <v>1</v>
      </c>
      <c r="AE22" s="184">
        <f>SUM(AE5:AE19)</f>
        <v>0</v>
      </c>
      <c r="AF22" s="184">
        <f>SUM(AF5:AF21)</f>
        <v>0</v>
      </c>
      <c r="AG22" s="184">
        <f>SUM(AG5:AG19)</f>
        <v>0</v>
      </c>
      <c r="AH22" s="184">
        <f>SUM(AH5:AH19)</f>
        <v>0</v>
      </c>
      <c r="AI22" s="184">
        <f>SUM(AI5:AI21)</f>
        <v>0</v>
      </c>
      <c r="AJ22" s="184">
        <f>SUM(AJ5:AJ19)</f>
        <v>0</v>
      </c>
      <c r="AK22" s="184">
        <f>SUM(AK5:AK19)</f>
        <v>0</v>
      </c>
      <c r="AL22" s="184">
        <f>SUM(AL5:AL21)</f>
        <v>1</v>
      </c>
      <c r="AM22" s="184">
        <f>SUM(AM5:AM19)</f>
        <v>0</v>
      </c>
      <c r="AN22" s="184">
        <f>SUM(AN5:AN19)</f>
        <v>0</v>
      </c>
      <c r="AO22" s="184">
        <f>SUM(AO5:AO21)</f>
        <v>0</v>
      </c>
      <c r="AP22" s="184">
        <f>SUM(AP5:AP19)</f>
        <v>0</v>
      </c>
      <c r="AQ22" s="184">
        <f>SUM(AQ5:AQ19)</f>
        <v>0</v>
      </c>
      <c r="AR22" s="184">
        <f>SUM(AR5:AR21)</f>
        <v>1</v>
      </c>
      <c r="AS22" s="184">
        <f>SUM(AS5:AS19)</f>
        <v>0</v>
      </c>
      <c r="AT22" s="184">
        <f>SUM(AT5:AT19)</f>
        <v>0</v>
      </c>
      <c r="AU22" s="184">
        <f>SUM(AU5:AU21)</f>
        <v>0</v>
      </c>
      <c r="AV22" s="184">
        <f>SUM(AV5:AV19)</f>
        <v>0</v>
      </c>
      <c r="AW22" s="184">
        <f>SUM(AW5:AW19)</f>
        <v>0</v>
      </c>
      <c r="AX22" s="184">
        <f>SUM(AX5:AX21)</f>
        <v>0</v>
      </c>
      <c r="AY22" s="184">
        <f>SUM(AY5:AY19)</f>
        <v>0</v>
      </c>
      <c r="AZ22" s="184">
        <f>SUM(AZ5:AZ19)</f>
        <v>0</v>
      </c>
      <c r="BA22" s="184">
        <f>SUM(BA5:BA21)</f>
        <v>0</v>
      </c>
      <c r="BB22" s="184">
        <f>SUM(BB5:BB19)</f>
        <v>0</v>
      </c>
      <c r="BC22" s="184">
        <f>SUM(BC5:BC19)</f>
        <v>0</v>
      </c>
      <c r="BD22" s="184">
        <f>SUM(BD5:BD21)</f>
        <v>1</v>
      </c>
      <c r="BE22" s="184">
        <f>SUM(BE5:BE19)</f>
        <v>1</v>
      </c>
      <c r="BF22" s="184">
        <f>SUM(BF5:BF19)</f>
        <v>0</v>
      </c>
      <c r="BG22" s="184">
        <f aca="true" t="shared" si="6" ref="BG22:BL22">SUM(BG5:BG21)</f>
        <v>0</v>
      </c>
      <c r="BH22" s="184">
        <f t="shared" si="6"/>
        <v>0</v>
      </c>
      <c r="BI22" s="184">
        <f t="shared" si="6"/>
        <v>0</v>
      </c>
      <c r="BJ22" s="184">
        <f t="shared" si="6"/>
        <v>0</v>
      </c>
      <c r="BK22" s="184">
        <f t="shared" si="6"/>
        <v>0</v>
      </c>
      <c r="BL22" s="184">
        <f t="shared" si="6"/>
        <v>0</v>
      </c>
      <c r="BM22" s="178"/>
      <c r="BN22" s="185">
        <f>SUM(I22:BG22)</f>
        <v>13</v>
      </c>
      <c r="BO22" s="186"/>
      <c r="BP22" s="177"/>
      <c r="BQ22" s="176"/>
      <c r="BR22" s="178"/>
      <c r="BS22" s="187" t="s">
        <v>135</v>
      </c>
    </row>
    <row r="23" spans="1:71" ht="16.5" thickBot="1">
      <c r="A23" s="830"/>
      <c r="B23" s="831"/>
      <c r="C23" s="831"/>
      <c r="D23" s="188"/>
      <c r="E23" s="189"/>
      <c r="F23" s="189"/>
      <c r="G23" s="190"/>
      <c r="H23" s="189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2"/>
      <c r="BN23" s="193"/>
      <c r="BO23" s="194"/>
      <c r="BP23" s="195"/>
      <c r="BQ23" s="196"/>
      <c r="BR23" s="197"/>
      <c r="BS23" s="198"/>
    </row>
  </sheetData>
  <sheetProtection selectLockedCells="1" selectUnlockedCells="1"/>
  <mergeCells count="13">
    <mergeCell ref="AO2:AR2"/>
    <mergeCell ref="AH2:AI2"/>
    <mergeCell ref="AS2:AY2"/>
    <mergeCell ref="AZ2:BG2"/>
    <mergeCell ref="A23:C23"/>
    <mergeCell ref="BM1:BP1"/>
    <mergeCell ref="A20:C20"/>
    <mergeCell ref="A21:C21"/>
    <mergeCell ref="A22:C22"/>
    <mergeCell ref="M2:O2"/>
    <mergeCell ref="S2:T2"/>
    <mergeCell ref="W2:X2"/>
    <mergeCell ref="Z2:AA2"/>
  </mergeCells>
  <conditionalFormatting sqref="BQ4:BQ19">
    <cfRule type="cellIs" priority="55" dxfId="6" operator="equal" stopIfTrue="1">
      <formula>"open"</formula>
    </cfRule>
    <cfRule type="cellIs" priority="56" dxfId="7" operator="equal" stopIfTrue="1">
      <formula>"done"</formula>
    </cfRule>
  </conditionalFormatting>
  <printOptions/>
  <pageMargins left="0.38235294117647056" right="0.7086614173228347" top="0.8863541666666667" bottom="0.7480314960629921" header="0.31496062992125984" footer="0.31496062992125984"/>
  <pageSetup fitToHeight="1" fitToWidth="1" horizontalDpi="600" verticalDpi="600" orientation="landscape" paperSize="8" scale="68" r:id="rId1"/>
  <headerFooter>
    <oddHeader>&amp;C
&amp;30Co&amp;"+,Regular"urse and Instructor Support Plan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Hildt, J.</dc:creator>
  <cp:keywords/>
  <dc:description/>
  <cp:lastModifiedBy>Auditorium2</cp:lastModifiedBy>
  <cp:lastPrinted>2016-05-11T14:57:35Z</cp:lastPrinted>
  <dcterms:created xsi:type="dcterms:W3CDTF">2014-03-10T15:48:39Z</dcterms:created>
  <dcterms:modified xsi:type="dcterms:W3CDTF">2018-05-17T08:28:10Z</dcterms:modified>
  <cp:category/>
  <cp:version/>
  <cp:contentType/>
  <cp:contentStatus/>
</cp:coreProperties>
</file>